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8265" windowHeight="5505"/>
  </bookViews>
  <sheets>
    <sheet name="Noten" sheetId="1" r:id="rId1"/>
    <sheet name="Druck" sheetId="2" r:id="rId2"/>
    <sheet name="Sonst" sheetId="3" r:id="rId3"/>
  </sheets>
  <definedNames>
    <definedName name="_xlnm.Print_Area" localSheetId="1">Druck!$A$1:$N$41</definedName>
  </definedNames>
  <calcPr calcId="124519"/>
</workbook>
</file>

<file path=xl/calcChain.xml><?xml version="1.0" encoding="utf-8"?>
<calcChain xmlns="http://schemas.openxmlformats.org/spreadsheetml/2006/main">
  <c r="AC52" i="1"/>
  <c r="AB52"/>
  <c r="AA52"/>
  <c r="Z52"/>
  <c r="AH52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M12"/>
  <c r="AL12"/>
  <c r="AK12"/>
  <c r="AJ12" s="1"/>
  <c r="AP43" s="1"/>
  <c r="AL2"/>
  <c r="E45"/>
  <c r="D36" i="2" s="1"/>
  <c r="E44" i="1"/>
  <c r="D30" i="2" s="1"/>
  <c r="E43" i="1"/>
  <c r="D29" i="2" s="1"/>
  <c r="E42" i="1"/>
  <c r="D28" i="2" s="1"/>
  <c r="E41" i="1"/>
  <c r="D27" i="2" s="1"/>
  <c r="E40" i="1"/>
  <c r="D26" i="2" s="1"/>
  <c r="E39" i="1"/>
  <c r="D25" i="2" s="1"/>
  <c r="E38" i="1"/>
  <c r="D24" i="2" s="1"/>
  <c r="E37" i="1"/>
  <c r="D23" i="2" s="1"/>
  <c r="AL6" i="1"/>
  <c r="AO33" s="1"/>
  <c r="AO45"/>
  <c r="AO44"/>
  <c r="AO43"/>
  <c r="AO42"/>
  <c r="AO41"/>
  <c r="AO40"/>
  <c r="AO39"/>
  <c r="AO38"/>
  <c r="AO37"/>
  <c r="AO36"/>
  <c r="AO34"/>
  <c r="AO32"/>
  <c r="AO31"/>
  <c r="AO28"/>
  <c r="AO27"/>
  <c r="AO26"/>
  <c r="AO23"/>
  <c r="AO22"/>
  <c r="AO20"/>
  <c r="AO18"/>
  <c r="AO16"/>
  <c r="AL3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4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J52"/>
  <c r="AI52"/>
  <c r="AG52"/>
  <c r="AF52"/>
  <c r="AE52"/>
  <c r="AD52"/>
  <c r="Y52"/>
  <c r="X52"/>
  <c r="W52"/>
  <c r="V52"/>
  <c r="C1" i="2"/>
  <c r="B2"/>
  <c r="C2"/>
  <c r="E2"/>
  <c r="F2"/>
  <c r="G2"/>
  <c r="H2"/>
  <c r="I2"/>
  <c r="J2"/>
  <c r="K2"/>
  <c r="L2"/>
  <c r="M2"/>
  <c r="N2"/>
  <c r="B3"/>
  <c r="C3"/>
  <c r="E3"/>
  <c r="F3"/>
  <c r="G3"/>
  <c r="H3"/>
  <c r="I3"/>
  <c r="J3"/>
  <c r="K3"/>
  <c r="L3"/>
  <c r="M3"/>
  <c r="N3"/>
  <c r="B4"/>
  <c r="C4"/>
  <c r="E4"/>
  <c r="F4"/>
  <c r="G4"/>
  <c r="H4"/>
  <c r="I4"/>
  <c r="J4"/>
  <c r="K4"/>
  <c r="L4"/>
  <c r="M4"/>
  <c r="N4"/>
  <c r="B5"/>
  <c r="C5"/>
  <c r="E5"/>
  <c r="F5"/>
  <c r="G5"/>
  <c r="H5"/>
  <c r="I5"/>
  <c r="J5"/>
  <c r="K5"/>
  <c r="L5"/>
  <c r="M5"/>
  <c r="N5"/>
  <c r="B6"/>
  <c r="C6"/>
  <c r="E6"/>
  <c r="F6"/>
  <c r="G6"/>
  <c r="H6"/>
  <c r="I6"/>
  <c r="J6"/>
  <c r="K6"/>
  <c r="L6"/>
  <c r="M6"/>
  <c r="N6"/>
  <c r="B7"/>
  <c r="C7"/>
  <c r="E7"/>
  <c r="F7"/>
  <c r="G7"/>
  <c r="H7"/>
  <c r="I7"/>
  <c r="J7"/>
  <c r="K7"/>
  <c r="L7"/>
  <c r="M7"/>
  <c r="N7"/>
  <c r="B8"/>
  <c r="C8"/>
  <c r="E8"/>
  <c r="F8"/>
  <c r="G8"/>
  <c r="H8"/>
  <c r="I8"/>
  <c r="J8"/>
  <c r="K8"/>
  <c r="L8"/>
  <c r="M8"/>
  <c r="N8"/>
  <c r="B9"/>
  <c r="C9"/>
  <c r="E9"/>
  <c r="F9"/>
  <c r="G9"/>
  <c r="H9"/>
  <c r="I9"/>
  <c r="J9"/>
  <c r="K9"/>
  <c r="L9"/>
  <c r="M9"/>
  <c r="N9"/>
  <c r="B10"/>
  <c r="C10"/>
  <c r="E10"/>
  <c r="F10"/>
  <c r="G10"/>
  <c r="H10"/>
  <c r="I10"/>
  <c r="J10"/>
  <c r="K10"/>
  <c r="L10"/>
  <c r="M10"/>
  <c r="N10"/>
  <c r="B11"/>
  <c r="C11"/>
  <c r="E11"/>
  <c r="F11"/>
  <c r="G11"/>
  <c r="H11"/>
  <c r="I11"/>
  <c r="J11"/>
  <c r="K11"/>
  <c r="L11"/>
  <c r="M11"/>
  <c r="N11"/>
  <c r="B12"/>
  <c r="C12"/>
  <c r="E12"/>
  <c r="F12"/>
  <c r="G12"/>
  <c r="H12"/>
  <c r="I12"/>
  <c r="J12"/>
  <c r="K12"/>
  <c r="L12"/>
  <c r="M12"/>
  <c r="N12"/>
  <c r="B13"/>
  <c r="C13"/>
  <c r="E13"/>
  <c r="F13"/>
  <c r="G13"/>
  <c r="H13"/>
  <c r="I13"/>
  <c r="J13"/>
  <c r="K13"/>
  <c r="L13"/>
  <c r="M13"/>
  <c r="N13"/>
  <c r="B14"/>
  <c r="C14"/>
  <c r="E14"/>
  <c r="F14"/>
  <c r="G14"/>
  <c r="H14"/>
  <c r="I14"/>
  <c r="J14"/>
  <c r="K14"/>
  <c r="L14"/>
  <c r="M14"/>
  <c r="N14"/>
  <c r="B15"/>
  <c r="C15"/>
  <c r="E15"/>
  <c r="F15"/>
  <c r="G15"/>
  <c r="H15"/>
  <c r="I15"/>
  <c r="J15"/>
  <c r="K15"/>
  <c r="L15"/>
  <c r="M15"/>
  <c r="N15"/>
  <c r="B16"/>
  <c r="C16"/>
  <c r="E16"/>
  <c r="F16"/>
  <c r="G16"/>
  <c r="H16"/>
  <c r="I16"/>
  <c r="J16"/>
  <c r="K16"/>
  <c r="L16"/>
  <c r="M16"/>
  <c r="N16"/>
  <c r="B17"/>
  <c r="C17"/>
  <c r="E17"/>
  <c r="F17"/>
  <c r="G17"/>
  <c r="H17"/>
  <c r="I17"/>
  <c r="J17"/>
  <c r="K17"/>
  <c r="L17"/>
  <c r="M17"/>
  <c r="N17"/>
  <c r="B18"/>
  <c r="C18"/>
  <c r="E18"/>
  <c r="F18"/>
  <c r="G18"/>
  <c r="H18"/>
  <c r="I18"/>
  <c r="J18"/>
  <c r="K18"/>
  <c r="L18"/>
  <c r="M18"/>
  <c r="N18"/>
  <c r="B19"/>
  <c r="C19"/>
  <c r="E19"/>
  <c r="F19"/>
  <c r="G19"/>
  <c r="H19"/>
  <c r="I19"/>
  <c r="J19"/>
  <c r="K19"/>
  <c r="L19"/>
  <c r="M19"/>
  <c r="N19"/>
  <c r="B20"/>
  <c r="C20"/>
  <c r="E20"/>
  <c r="F20"/>
  <c r="G20"/>
  <c r="H20"/>
  <c r="I20"/>
  <c r="J20"/>
  <c r="K20"/>
  <c r="L20"/>
  <c r="M20"/>
  <c r="N20"/>
  <c r="B21"/>
  <c r="C21"/>
  <c r="E21"/>
  <c r="F21"/>
  <c r="G21"/>
  <c r="H21"/>
  <c r="I21"/>
  <c r="J21"/>
  <c r="K21"/>
  <c r="L21"/>
  <c r="M21"/>
  <c r="N21"/>
  <c r="B22"/>
  <c r="C22"/>
  <c r="E22"/>
  <c r="F22"/>
  <c r="G22"/>
  <c r="H22"/>
  <c r="I22"/>
  <c r="J22"/>
  <c r="K22"/>
  <c r="L22"/>
  <c r="M22"/>
  <c r="N22"/>
  <c r="B23"/>
  <c r="C23"/>
  <c r="E23"/>
  <c r="F23"/>
  <c r="G23"/>
  <c r="H23"/>
  <c r="I23"/>
  <c r="J23"/>
  <c r="K23"/>
  <c r="L23"/>
  <c r="M23"/>
  <c r="N23"/>
  <c r="B24"/>
  <c r="C24"/>
  <c r="E24"/>
  <c r="F24"/>
  <c r="G24"/>
  <c r="H24"/>
  <c r="I24"/>
  <c r="J24"/>
  <c r="K24"/>
  <c r="L24"/>
  <c r="M24"/>
  <c r="N24"/>
  <c r="B25"/>
  <c r="C25"/>
  <c r="E25"/>
  <c r="F25"/>
  <c r="G25"/>
  <c r="H25"/>
  <c r="I25"/>
  <c r="J25"/>
  <c r="K25"/>
  <c r="L25"/>
  <c r="M25"/>
  <c r="N25"/>
  <c r="B26"/>
  <c r="C26"/>
  <c r="E26"/>
  <c r="F26"/>
  <c r="G26"/>
  <c r="H26"/>
  <c r="I26"/>
  <c r="J26"/>
  <c r="K26"/>
  <c r="L26"/>
  <c r="M26"/>
  <c r="N26"/>
  <c r="B27"/>
  <c r="C27"/>
  <c r="E27"/>
  <c r="F27"/>
  <c r="G27"/>
  <c r="H27"/>
  <c r="I27"/>
  <c r="J27"/>
  <c r="K27"/>
  <c r="L27"/>
  <c r="M27"/>
  <c r="N27"/>
  <c r="B28"/>
  <c r="C28"/>
  <c r="E28"/>
  <c r="F28"/>
  <c r="G28"/>
  <c r="H28"/>
  <c r="I28"/>
  <c r="J28"/>
  <c r="K28"/>
  <c r="L28"/>
  <c r="M28"/>
  <c r="N28"/>
  <c r="B29"/>
  <c r="C29"/>
  <c r="E29"/>
  <c r="F29"/>
  <c r="G29"/>
  <c r="H29"/>
  <c r="I29"/>
  <c r="J29"/>
  <c r="K29"/>
  <c r="L29"/>
  <c r="M29"/>
  <c r="N29"/>
  <c r="B30"/>
  <c r="C30"/>
  <c r="E30"/>
  <c r="F30"/>
  <c r="G30"/>
  <c r="H30"/>
  <c r="I30"/>
  <c r="J30"/>
  <c r="K30"/>
  <c r="L30"/>
  <c r="M30"/>
  <c r="N30"/>
  <c r="B31"/>
  <c r="C31"/>
  <c r="E31"/>
  <c r="F31"/>
  <c r="G31"/>
  <c r="H31"/>
  <c r="I31"/>
  <c r="J31"/>
  <c r="K31"/>
  <c r="L31"/>
  <c r="M31"/>
  <c r="N31"/>
  <c r="B32"/>
  <c r="C32"/>
  <c r="E32"/>
  <c r="F32"/>
  <c r="G32"/>
  <c r="H32"/>
  <c r="I32"/>
  <c r="J32"/>
  <c r="K32"/>
  <c r="L32"/>
  <c r="M32"/>
  <c r="N32"/>
  <c r="B33"/>
  <c r="C33"/>
  <c r="E33"/>
  <c r="F33"/>
  <c r="G33"/>
  <c r="H33"/>
  <c r="I33"/>
  <c r="J33"/>
  <c r="K33"/>
  <c r="L33"/>
  <c r="M33"/>
  <c r="N33"/>
  <c r="B34"/>
  <c r="C34"/>
  <c r="E34"/>
  <c r="F34"/>
  <c r="G34"/>
  <c r="H34"/>
  <c r="I34"/>
  <c r="J34"/>
  <c r="K34"/>
  <c r="L34"/>
  <c r="M34"/>
  <c r="N34"/>
  <c r="B35"/>
  <c r="C35"/>
  <c r="E35"/>
  <c r="F35"/>
  <c r="G35"/>
  <c r="H35"/>
  <c r="I35"/>
  <c r="J35"/>
  <c r="K35"/>
  <c r="L35"/>
  <c r="M35"/>
  <c r="N35"/>
  <c r="B36"/>
  <c r="C36"/>
  <c r="E36"/>
  <c r="F36"/>
  <c r="G36"/>
  <c r="H36"/>
  <c r="I36"/>
  <c r="J36"/>
  <c r="K36"/>
  <c r="L36"/>
  <c r="M36"/>
  <c r="N36"/>
  <c r="B37"/>
  <c r="C37"/>
  <c r="D37"/>
  <c r="E37"/>
  <c r="F37"/>
  <c r="G37"/>
  <c r="H37"/>
  <c r="I37"/>
  <c r="J37"/>
  <c r="K37"/>
  <c r="L37"/>
  <c r="M37"/>
  <c r="N37"/>
  <c r="B38"/>
  <c r="C38"/>
  <c r="D38"/>
  <c r="E38"/>
  <c r="F38"/>
  <c r="G38"/>
  <c r="H38"/>
  <c r="I38"/>
  <c r="J38"/>
  <c r="K38"/>
  <c r="L38"/>
  <c r="M38"/>
  <c r="N38"/>
  <c r="B39"/>
  <c r="C39"/>
  <c r="D39"/>
  <c r="E39"/>
  <c r="F39"/>
  <c r="G39"/>
  <c r="H39"/>
  <c r="I39"/>
  <c r="J39"/>
  <c r="K39"/>
  <c r="L39"/>
  <c r="M39"/>
  <c r="N39"/>
  <c r="B40"/>
  <c r="C40"/>
  <c r="D40"/>
  <c r="E40"/>
  <c r="F40"/>
  <c r="G40"/>
  <c r="H40"/>
  <c r="I40"/>
  <c r="J40"/>
  <c r="K40"/>
  <c r="L40"/>
  <c r="M40"/>
  <c r="N40"/>
  <c r="B41"/>
  <c r="C41"/>
  <c r="D41"/>
  <c r="E41"/>
  <c r="F41"/>
  <c r="G41"/>
  <c r="H41"/>
  <c r="I41"/>
  <c r="J41"/>
  <c r="K41"/>
  <c r="L41"/>
  <c r="M41"/>
  <c r="N41"/>
  <c r="D31"/>
  <c r="D32"/>
  <c r="D33"/>
  <c r="D34"/>
  <c r="D35"/>
  <c r="F52" i="1"/>
  <c r="G52"/>
  <c r="H52"/>
  <c r="I52"/>
  <c r="J52"/>
  <c r="K52"/>
  <c r="L52"/>
  <c r="M52"/>
  <c r="N52"/>
  <c r="O52"/>
  <c r="P52"/>
  <c r="Q52"/>
  <c r="R52"/>
  <c r="S52"/>
  <c r="T52"/>
  <c r="U52"/>
  <c r="C13"/>
  <c r="AO19" l="1"/>
  <c r="AO24"/>
  <c r="AO30"/>
  <c r="AO35"/>
  <c r="AO17"/>
  <c r="AO21"/>
  <c r="AO25"/>
  <c r="AO29"/>
  <c r="AP18"/>
  <c r="AN18" s="1"/>
  <c r="E18" s="1"/>
  <c r="AP22"/>
  <c r="AN22" s="1"/>
  <c r="E22" s="1"/>
  <c r="AP26"/>
  <c r="AN26" s="1"/>
  <c r="E26" s="1"/>
  <c r="AP30"/>
  <c r="AN30" s="1"/>
  <c r="E30" s="1"/>
  <c r="D16" i="2" s="1"/>
  <c r="AP34" i="1"/>
  <c r="AN34" s="1"/>
  <c r="E34" s="1"/>
  <c r="D20" i="2" s="1"/>
  <c r="AP38" i="1"/>
  <c r="AN38" s="1"/>
  <c r="AP42"/>
  <c r="AN42" s="1"/>
  <c r="AP17"/>
  <c r="AP21"/>
  <c r="AP25"/>
  <c r="AN25" s="1"/>
  <c r="E25" s="1"/>
  <c r="AP29"/>
  <c r="AN29" s="1"/>
  <c r="E29" s="1"/>
  <c r="D15" i="2" s="1"/>
  <c r="AP33" i="1"/>
  <c r="AN33" s="1"/>
  <c r="E33" s="1"/>
  <c r="D19" i="2" s="1"/>
  <c r="AP37" i="1"/>
  <c r="AN37" s="1"/>
  <c r="AP41"/>
  <c r="AN41" s="1"/>
  <c r="AP45"/>
  <c r="AN45" s="1"/>
  <c r="AN43"/>
  <c r="AP16"/>
  <c r="AN16" s="1"/>
  <c r="E16" s="1"/>
  <c r="AP20"/>
  <c r="AN20" s="1"/>
  <c r="E20" s="1"/>
  <c r="AP24"/>
  <c r="AN24" s="1"/>
  <c r="E24" s="1"/>
  <c r="AP28"/>
  <c r="AN28" s="1"/>
  <c r="E28" s="1"/>
  <c r="D14" i="2" s="1"/>
  <c r="AP32" i="1"/>
  <c r="AN32" s="1"/>
  <c r="E32" s="1"/>
  <c r="D18" i="2" s="1"/>
  <c r="AP36" i="1"/>
  <c r="AN36" s="1"/>
  <c r="E36" s="1"/>
  <c r="D22" i="2" s="1"/>
  <c r="AP40" i="1"/>
  <c r="AN40" s="1"/>
  <c r="AP44"/>
  <c r="AN44" s="1"/>
  <c r="AP19"/>
  <c r="AN19" s="1"/>
  <c r="E19" s="1"/>
  <c r="AP23"/>
  <c r="AN23" s="1"/>
  <c r="E23" s="1"/>
  <c r="AP27"/>
  <c r="AN27" s="1"/>
  <c r="E27" s="1"/>
  <c r="AP31"/>
  <c r="AN31" s="1"/>
  <c r="E31" s="1"/>
  <c r="D17" i="2" s="1"/>
  <c r="AP35" i="1"/>
  <c r="AN35" s="1"/>
  <c r="E35" s="1"/>
  <c r="D21" i="2" s="1"/>
  <c r="AP39" i="1"/>
  <c r="AN39" s="1"/>
  <c r="AK52"/>
  <c r="AL52"/>
  <c r="AM52"/>
  <c r="AN17" l="1"/>
  <c r="E17" s="1"/>
  <c r="AN21"/>
  <c r="E21" s="1"/>
  <c r="D13" i="2"/>
  <c r="D4"/>
  <c r="L3" i="1" l="1"/>
  <c r="L5"/>
  <c r="L2"/>
  <c r="L4"/>
  <c r="L6"/>
  <c r="D3" i="2"/>
  <c r="D5"/>
  <c r="D6"/>
  <c r="D8"/>
  <c r="D2"/>
  <c r="D10"/>
  <c r="D9"/>
  <c r="D12"/>
  <c r="D11"/>
  <c r="D7"/>
  <c r="L8" i="1" l="1"/>
  <c r="V51" l="1"/>
  <c r="V53" s="1"/>
  <c r="Z51"/>
  <c r="Z53" s="1"/>
  <c r="AA51"/>
  <c r="AA53" s="1"/>
  <c r="AB51"/>
  <c r="AB53" s="1"/>
  <c r="AH51"/>
  <c r="AH53" s="1"/>
  <c r="AC51"/>
  <c r="AC53" s="1"/>
  <c r="H51"/>
  <c r="H53" s="1"/>
  <c r="AM51"/>
  <c r="AM53" s="1"/>
  <c r="P51"/>
  <c r="P53" s="1"/>
  <c r="G51"/>
  <c r="G53" s="1"/>
  <c r="Q51"/>
  <c r="Q53" s="1"/>
  <c r="N51"/>
  <c r="N53" s="1"/>
  <c r="AE51"/>
  <c r="AE53" s="1"/>
  <c r="F51"/>
  <c r="F53" s="1"/>
  <c r="J51"/>
  <c r="J53" s="1"/>
  <c r="T51"/>
  <c r="T53" s="1"/>
  <c r="AJ51"/>
  <c r="AJ53" s="1"/>
  <c r="L7"/>
  <c r="M51"/>
  <c r="M53" s="1"/>
  <c r="W51"/>
  <c r="W53" s="1"/>
  <c r="R51"/>
  <c r="R53" s="1"/>
  <c r="U51"/>
  <c r="U53" s="1"/>
  <c r="AF51"/>
  <c r="AF53" s="1"/>
  <c r="AG51"/>
  <c r="AG53" s="1"/>
  <c r="X51"/>
  <c r="X53" s="1"/>
  <c r="L51"/>
  <c r="L53" s="1"/>
  <c r="AD51"/>
  <c r="AD53" s="1"/>
  <c r="K51"/>
  <c r="K53" s="1"/>
  <c r="AK51"/>
  <c r="AK53" s="1"/>
  <c r="AL51"/>
  <c r="AL53" s="1"/>
  <c r="Y51"/>
  <c r="Y53" s="1"/>
  <c r="S51"/>
  <c r="S53" s="1"/>
  <c r="AI51"/>
  <c r="AI53" s="1"/>
  <c r="I51"/>
  <c r="I53" s="1"/>
  <c r="O51"/>
  <c r="O53" s="1"/>
</calcChain>
</file>

<file path=xl/sharedStrings.xml><?xml version="1.0" encoding="utf-8"?>
<sst xmlns="http://schemas.openxmlformats.org/spreadsheetml/2006/main" count="187" uniqueCount="104">
  <si>
    <t>Note</t>
  </si>
  <si>
    <t>Klasse / Fach</t>
  </si>
  <si>
    <t>Schuljahr/Klasse/Fach</t>
  </si>
  <si>
    <t>Mittel</t>
  </si>
  <si>
    <t xml:space="preserve"> </t>
  </si>
  <si>
    <t>Datum</t>
  </si>
  <si>
    <t>Testform</t>
  </si>
  <si>
    <t>Lehrer</t>
  </si>
  <si>
    <t>Name</t>
  </si>
  <si>
    <t>Notengrenzen</t>
  </si>
  <si>
    <t>TG</t>
  </si>
  <si>
    <t xml:space="preserve"> Name</t>
  </si>
  <si>
    <t>Aufgaben:</t>
  </si>
  <si>
    <t>Punkte: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</si>
  <si>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</si>
  <si>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</si>
  <si>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</si>
  <si>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</si>
  <si>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</si>
  <si>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</si>
  <si>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</si>
  <si>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</si>
  <si>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</si>
  <si>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</si>
  <si>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</si>
  <si>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</si>
  <si>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</si>
  <si>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</si>
  <si>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</si>
  <si>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</si>
  <si>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 xml:space="preserve">bis </t>
  </si>
  <si>
    <t xml:space="preserve"> &lt;&lt; Teilgenommen TG auf 0 setzen bei fehlenden Schülern</t>
  </si>
  <si>
    <t xml:space="preserve">Note </t>
  </si>
  <si>
    <t>AP</t>
  </si>
  <si>
    <t>K17</t>
  </si>
  <si>
    <t>K18</t>
  </si>
  <si>
    <t>K19</t>
  </si>
  <si>
    <t>K20</t>
  </si>
  <si>
    <t>E1</t>
  </si>
  <si>
    <t>E2</t>
  </si>
  <si>
    <t>E3</t>
  </si>
  <si>
    <t>E4</t>
  </si>
  <si>
    <t>E5</t>
  </si>
  <si>
    <t>Zahl</t>
  </si>
  <si>
    <t>K…</t>
  </si>
  <si>
    <t>E…</t>
  </si>
  <si>
    <t>Notenstatistik</t>
  </si>
  <si>
    <t xml:space="preserve">  die Punktesummen der zwei Aufgabentypen etwa gleich sind, d.h. je 50% der Gesamtpunkte.</t>
  </si>
  <si>
    <t xml:space="preserve">  Hinweis zur Verwendung des Arbeitsblattes (unbedingte Eintragungen):</t>
  </si>
  <si>
    <t xml:space="preserve">  (1) Eintragen von Datum, Klasse/Fach, Testform und Lehrer (C1 bis C8).</t>
  </si>
  <si>
    <t xml:space="preserve">  (2) Eintragen der Punkte für die Notengrenzen (F3 bis G7).</t>
  </si>
  <si>
    <t xml:space="preserve">  (4) Eintragen der Namen der Schüler (C16 bis C45).</t>
  </si>
  <si>
    <t xml:space="preserve">  (7) Eintragen von 0 im Feld TG (teilgenommen) bei fehlenden Schülern (B16 bis B45).</t>
  </si>
  <si>
    <t xml:space="preserve">  (8) Optimaler Ausdruck des Arbeitsblattes mit einer Drucker-Skalierung von 75%.</t>
  </si>
  <si>
    <t xml:space="preserve">       (meistens genügt es, nur das erste Blatt auszudrucken)</t>
  </si>
  <si>
    <t xml:space="preserve">  Maximale Punkte </t>
  </si>
  <si>
    <t xml:space="preserve">  Erreichte Punkte</t>
  </si>
  <si>
    <t xml:space="preserve">  Lösungsquote (%)</t>
  </si>
  <si>
    <t xml:space="preserve">  Nummer der Aufgabe</t>
  </si>
  <si>
    <t xml:space="preserve"> von </t>
  </si>
  <si>
    <t xml:space="preserve">  Bedingungen zum Erreichen einer positiven Note ("cut score" zwischen 5 und 4):</t>
  </si>
  <si>
    <t xml:space="preserve">    Punkte</t>
  </si>
  <si>
    <t xml:space="preserve">  Noten: </t>
  </si>
  <si>
    <t xml:space="preserve"> von</t>
  </si>
  <si>
    <t xml:space="preserve"> bis</t>
  </si>
  <si>
    <t xml:space="preserve"> bis </t>
  </si>
  <si>
    <t>E6</t>
  </si>
  <si>
    <t>K21</t>
  </si>
  <si>
    <t>K22</t>
  </si>
  <si>
    <t>K23</t>
  </si>
  <si>
    <t>K24</t>
  </si>
  <si>
    <t>E1 - E6</t>
  </si>
  <si>
    <t>K1 - K24</t>
  </si>
  <si>
    <t xml:space="preserve">AP        </t>
  </si>
  <si>
    <t xml:space="preserve">CS       </t>
  </si>
  <si>
    <t xml:space="preserve">  Grundkompetenz-Aufgaben       </t>
  </si>
  <si>
    <t xml:space="preserve">  Erweiterungs-Aufgaben                 </t>
  </si>
  <si>
    <t xml:space="preserve">  Maximale  Ausgleichspunkte                          </t>
  </si>
  <si>
    <t xml:space="preserve">  "cut score" zwischen 5 und 4            </t>
  </si>
  <si>
    <t xml:space="preserve">  Maximale Anzahl der Erweiterungs-Aufgaben (E) = 6. Ihre Punkte sind jedoch so zu wählen, dass</t>
  </si>
  <si>
    <t xml:space="preserve">  (3) Eintragen der maximalen Punkte der Aufgaben (F12 bis AI12).</t>
  </si>
  <si>
    <t xml:space="preserve">  (5) Eintragen der erreichten Punkte der Aufgaben für jeden Schüler (F16 bis AI45) .</t>
  </si>
  <si>
    <t xml:space="preserve">  (6) Eintragen der erreichten Ausgleichspunkte für jeden Schüler (AJ16 bis AJ45) .</t>
  </si>
  <si>
    <t>SRP</t>
  </si>
  <si>
    <t>maximal</t>
  </si>
  <si>
    <t>K+E</t>
  </si>
  <si>
    <t>8 KL / M</t>
  </si>
  <si>
    <t xml:space="preserve">  Notengrenzen bei K = 24 Kompetenzpunkten und N = 48 Gesamtpunkten.</t>
  </si>
  <si>
    <t xml:space="preserve"> 15.5</t>
  </si>
  <si>
    <t xml:space="preserve"> 23.5</t>
  </si>
  <si>
    <t xml:space="preserve"> 32.5</t>
  </si>
  <si>
    <t xml:space="preserve"> 40.5</t>
  </si>
  <si>
    <t xml:space="preserve"> 48.0</t>
  </si>
  <si>
    <t xml:space="preserve"> 28.5</t>
  </si>
  <si>
    <t xml:space="preserve"> 35.5</t>
  </si>
  <si>
    <t xml:space="preserve">  Maximale Anzahl der Grundkompetenz-Aufgaben (K) = 24.  Ihre Punkte sind (0/1) oder (0/0.5/1).</t>
  </si>
  <si>
    <t xml:space="preserve">  Mindestens 2/3 aller Grundkompetenz-Punkte inklusive Ausgleichspunkte (K+AP).</t>
  </si>
  <si>
    <t xml:space="preserve">  "cut score" bei 2/3 von (K+AP) = 16.    Alternaive bei (K+AP) &lt; 16 und N = 24.</t>
  </si>
  <si>
    <t>(Matura-Erleichterung hier nicht berechnet)</t>
  </si>
  <si>
    <t xml:space="preserve">  NOTEN_M, Auswertung von Oberstufen-Schularbeiten und Reifeprüfungen in Mathematik,Version 7.00</t>
  </si>
  <si>
    <t xml:space="preserve">  © Herbert Paukert &amp; Rosa Mistelbauer</t>
  </si>
  <si>
    <t xml:space="preserve">  Ausgleichsaufgaben aus Teilen der Erweiterungsaufgaben liefern Ausgleichspunkte (AP).</t>
  </si>
  <si>
    <t xml:space="preserve">  Diese Ausgleichspunkte werden dann zu den Grundkompetenzpunkten K addiert (K+AP) </t>
  </si>
  <si>
    <t xml:space="preserve">  und von den Erweiterungspunkten (E) subtrahiert (E-AP).  Das ergibt dann die Gesamtpunkte (N).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</si>
</sst>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_ ;\-#,##0\ "/>
    <numFmt numFmtId="165" formatCode="0.0"/>
  </numFmts>
  <fonts count="28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color rgb="FFC00000"/>
      <name val="Arial"/>
      <family val="2"/>
    </font>
    <font>
      <sz val="10"/>
      <color rgb="FF0000FF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FF0000"/>
      <name val="Arial"/>
      <family val="2"/>
    </font>
    <font>
      <sz val="9"/>
      <color theme="0" tint="-0.3499862666707357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Protection="1"/>
    <xf numFmtId="0" fontId="0" fillId="0" borderId="0" xfId="0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8" fillId="2" borderId="7" xfId="0" applyFont="1" applyFill="1" applyBorder="1" applyProtection="1"/>
    <xf numFmtId="1" fontId="3" fillId="0" borderId="0" xfId="0" applyNumberFormat="1" applyFont="1" applyProtection="1">
      <protection locked="0"/>
    </xf>
    <xf numFmtId="0" fontId="3" fillId="3" borderId="5" xfId="0" applyFont="1" applyFill="1" applyBorder="1" applyProtection="1">
      <protection locked="0"/>
    </xf>
    <xf numFmtId="0" fontId="0" fillId="0" borderId="0" xfId="0" applyBorder="1"/>
    <xf numFmtId="0" fontId="3" fillId="3" borderId="4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10" fillId="0" borderId="0" xfId="0" applyFont="1"/>
    <xf numFmtId="0" fontId="3" fillId="3" borderId="1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0" fillId="0" borderId="0" xfId="0" applyFill="1"/>
    <xf numFmtId="1" fontId="3" fillId="0" borderId="0" xfId="0" applyNumberFormat="1" applyFont="1"/>
    <xf numFmtId="0" fontId="3" fillId="0" borderId="0" xfId="0" applyFont="1" applyFill="1" applyBorder="1" applyProtection="1"/>
    <xf numFmtId="2" fontId="13" fillId="0" borderId="0" xfId="0" applyNumberFormat="1" applyFont="1" applyFill="1" applyBorder="1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Fill="1" applyBorder="1"/>
    <xf numFmtId="1" fontId="13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2" fontId="2" fillId="0" borderId="0" xfId="0" applyNumberFormat="1" applyFont="1"/>
    <xf numFmtId="1" fontId="3" fillId="5" borderId="7" xfId="0" applyNumberFormat="1" applyFont="1" applyFill="1" applyBorder="1"/>
    <xf numFmtId="1" fontId="3" fillId="5" borderId="3" xfId="0" applyNumberFormat="1" applyFont="1" applyFill="1" applyBorder="1"/>
    <xf numFmtId="1" fontId="3" fillId="5" borderId="23" xfId="0" applyNumberFormat="1" applyFont="1" applyFill="1" applyBorder="1"/>
    <xf numFmtId="1" fontId="3" fillId="5" borderId="5" xfId="0" applyNumberFormat="1" applyFont="1" applyFill="1" applyBorder="1"/>
    <xf numFmtId="1" fontId="3" fillId="5" borderId="24" xfId="0" applyNumberFormat="1" applyFont="1" applyFill="1" applyBorder="1"/>
    <xf numFmtId="1" fontId="3" fillId="5" borderId="10" xfId="0" applyNumberFormat="1" applyFont="1" applyFill="1" applyBorder="1"/>
    <xf numFmtId="1" fontId="3" fillId="4" borderId="6" xfId="0" applyNumberFormat="1" applyFont="1" applyFill="1" applyBorder="1"/>
    <xf numFmtId="1" fontId="3" fillId="4" borderId="7" xfId="0" applyNumberFormat="1" applyFont="1" applyFill="1" applyBorder="1"/>
    <xf numFmtId="1" fontId="3" fillId="4" borderId="4" xfId="0" applyNumberFormat="1" applyFont="1" applyFill="1" applyBorder="1"/>
    <xf numFmtId="1" fontId="3" fillId="4" borderId="23" xfId="0" applyNumberFormat="1" applyFont="1" applyFill="1" applyBorder="1"/>
    <xf numFmtId="1" fontId="3" fillId="4" borderId="9" xfId="0" applyNumberFormat="1" applyFont="1" applyFill="1" applyBorder="1"/>
    <xf numFmtId="1" fontId="3" fillId="4" borderId="24" xfId="0" applyNumberFormat="1" applyFont="1" applyFill="1" applyBorder="1"/>
    <xf numFmtId="49" fontId="3" fillId="0" borderId="13" xfId="0" applyNumberFormat="1" applyFont="1" applyBorder="1" applyProtection="1">
      <protection locked="0"/>
    </xf>
    <xf numFmtId="49" fontId="3" fillId="0" borderId="14" xfId="0" applyNumberFormat="1" applyFont="1" applyBorder="1" applyProtection="1">
      <protection locked="0"/>
    </xf>
    <xf numFmtId="49" fontId="15" fillId="0" borderId="14" xfId="0" applyNumberFormat="1" applyFont="1" applyBorder="1" applyProtection="1">
      <protection locked="0"/>
    </xf>
    <xf numFmtId="49" fontId="3" fillId="0" borderId="15" xfId="0" applyNumberFormat="1" applyFont="1" applyBorder="1" applyProtection="1">
      <protection locked="0"/>
    </xf>
    <xf numFmtId="0" fontId="19" fillId="0" borderId="0" xfId="0" applyFont="1" applyFill="1"/>
    <xf numFmtId="1" fontId="3" fillId="7" borderId="6" xfId="0" applyNumberFormat="1" applyFont="1" applyFill="1" applyBorder="1"/>
    <xf numFmtId="1" fontId="3" fillId="7" borderId="7" xfId="0" applyNumberFormat="1" applyFont="1" applyFill="1" applyBorder="1"/>
    <xf numFmtId="1" fontId="3" fillId="7" borderId="4" xfId="0" applyNumberFormat="1" applyFont="1" applyFill="1" applyBorder="1"/>
    <xf numFmtId="1" fontId="3" fillId="7" borderId="23" xfId="0" applyNumberFormat="1" applyFont="1" applyFill="1" applyBorder="1"/>
    <xf numFmtId="1" fontId="3" fillId="7" borderId="9" xfId="0" applyNumberFormat="1" applyFont="1" applyFill="1" applyBorder="1"/>
    <xf numFmtId="1" fontId="3" fillId="7" borderId="24" xfId="0" applyNumberFormat="1" applyFont="1" applyFill="1" applyBorder="1"/>
    <xf numFmtId="1" fontId="3" fillId="7" borderId="3" xfId="0" applyNumberFormat="1" applyFont="1" applyFill="1" applyBorder="1"/>
    <xf numFmtId="1" fontId="3" fillId="7" borderId="5" xfId="0" applyNumberFormat="1" applyFont="1" applyFill="1" applyBorder="1"/>
    <xf numFmtId="1" fontId="3" fillId="7" borderId="10" xfId="0" applyNumberFormat="1" applyFont="1" applyFill="1" applyBorder="1"/>
    <xf numFmtId="0" fontId="17" fillId="0" borderId="0" xfId="0" applyFont="1"/>
    <xf numFmtId="0" fontId="12" fillId="8" borderId="10" xfId="0" applyFont="1" applyFill="1" applyBorder="1"/>
    <xf numFmtId="0" fontId="23" fillId="0" borderId="0" xfId="0" applyFont="1"/>
    <xf numFmtId="0" fontId="23" fillId="0" borderId="0" xfId="0" applyFont="1" applyBorder="1"/>
    <xf numFmtId="0" fontId="23" fillId="0" borderId="0" xfId="0" applyFont="1" applyFill="1" applyBorder="1" applyProtection="1"/>
    <xf numFmtId="14" fontId="3" fillId="3" borderId="38" xfId="0" applyNumberFormat="1" applyFont="1" applyFill="1" applyBorder="1" applyProtection="1">
      <protection locked="0"/>
    </xf>
    <xf numFmtId="0" fontId="16" fillId="0" borderId="0" xfId="0" applyFont="1"/>
    <xf numFmtId="1" fontId="24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/>
    <xf numFmtId="0" fontId="3" fillId="0" borderId="0" xfId="0" applyNumberFormat="1" applyFont="1" applyFill="1" applyBorder="1"/>
    <xf numFmtId="0" fontId="5" fillId="6" borderId="45" xfId="0" applyFont="1" applyFill="1" applyBorder="1"/>
    <xf numFmtId="0" fontId="5" fillId="6" borderId="46" xfId="0" applyFont="1" applyFill="1" applyBorder="1"/>
    <xf numFmtId="0" fontId="5" fillId="6" borderId="25" xfId="0" applyFont="1" applyFill="1" applyBorder="1"/>
    <xf numFmtId="0" fontId="5" fillId="6" borderId="22" xfId="0" applyFont="1" applyFill="1" applyBorder="1"/>
    <xf numFmtId="0" fontId="7" fillId="6" borderId="21" xfId="0" applyFont="1" applyFill="1" applyBorder="1"/>
    <xf numFmtId="0" fontId="7" fillId="6" borderId="1" xfId="0" applyFont="1" applyFill="1" applyBorder="1"/>
    <xf numFmtId="0" fontId="7" fillId="6" borderId="16" xfId="0" applyFont="1" applyFill="1" applyBorder="1" applyProtection="1"/>
    <xf numFmtId="0" fontId="7" fillId="6" borderId="18" xfId="0" applyFont="1" applyFill="1" applyBorder="1" applyProtection="1"/>
    <xf numFmtId="0" fontId="3" fillId="3" borderId="39" xfId="0" applyFont="1" applyFill="1" applyBorder="1" applyProtection="1">
      <protection locked="0"/>
    </xf>
    <xf numFmtId="0" fontId="3" fillId="3" borderId="51" xfId="0" applyFont="1" applyFill="1" applyBorder="1" applyProtection="1">
      <protection locked="0"/>
    </xf>
    <xf numFmtId="0" fontId="7" fillId="6" borderId="20" xfId="0" applyFont="1" applyFill="1" applyBorder="1" applyProtection="1"/>
    <xf numFmtId="0" fontId="11" fillId="6" borderId="29" xfId="0" applyFont="1" applyFill="1" applyBorder="1"/>
    <xf numFmtId="0" fontId="11" fillId="6" borderId="12" xfId="0" applyFont="1" applyFill="1" applyBorder="1"/>
    <xf numFmtId="49" fontId="2" fillId="8" borderId="6" xfId="0" applyNumberFormat="1" applyFont="1" applyFill="1" applyBorder="1" applyAlignment="1">
      <alignment horizontal="left"/>
    </xf>
    <xf numFmtId="49" fontId="2" fillId="8" borderId="9" xfId="0" applyNumberFormat="1" applyFont="1" applyFill="1" applyBorder="1" applyAlignment="1">
      <alignment horizontal="left"/>
    </xf>
    <xf numFmtId="0" fontId="5" fillId="6" borderId="8" xfId="0" applyFont="1" applyFill="1" applyBorder="1"/>
    <xf numFmtId="0" fontId="5" fillId="6" borderId="40" xfId="0" applyNumberFormat="1" applyFont="1" applyFill="1" applyBorder="1"/>
    <xf numFmtId="0" fontId="5" fillId="0" borderId="0" xfId="0" applyNumberFormat="1" applyFont="1"/>
    <xf numFmtId="0" fontId="5" fillId="6" borderId="25" xfId="0" applyNumberFormat="1" applyFont="1" applyFill="1" applyBorder="1"/>
    <xf numFmtId="164" fontId="5" fillId="0" borderId="0" xfId="1" applyNumberFormat="1" applyFont="1" applyAlignment="1">
      <alignment horizontal="right"/>
    </xf>
    <xf numFmtId="49" fontId="15" fillId="0" borderId="37" xfId="0" applyNumberFormat="1" applyFont="1" applyBorder="1" applyProtection="1">
      <protection locked="0"/>
    </xf>
    <xf numFmtId="49" fontId="15" fillId="0" borderId="27" xfId="0" applyNumberFormat="1" applyFont="1" applyBorder="1" applyProtection="1">
      <protection locked="0"/>
    </xf>
    <xf numFmtId="49" fontId="3" fillId="0" borderId="27" xfId="0" applyNumberFormat="1" applyFont="1" applyBorder="1" applyProtection="1">
      <protection locked="0"/>
    </xf>
    <xf numFmtId="49" fontId="3" fillId="0" borderId="53" xfId="0" applyNumberFormat="1" applyFont="1" applyBorder="1" applyProtection="1">
      <protection locked="0"/>
    </xf>
    <xf numFmtId="0" fontId="3" fillId="6" borderId="45" xfId="0" applyFont="1" applyFill="1" applyBorder="1"/>
    <xf numFmtId="0" fontId="3" fillId="6" borderId="7" xfId="0" applyFont="1" applyFill="1" applyBorder="1"/>
    <xf numFmtId="0" fontId="3" fillId="6" borderId="24" xfId="0" applyFont="1" applyFill="1" applyBorder="1"/>
    <xf numFmtId="2" fontId="5" fillId="6" borderId="46" xfId="0" applyNumberFormat="1" applyFont="1" applyFill="1" applyBorder="1"/>
    <xf numFmtId="0" fontId="5" fillId="6" borderId="54" xfId="0" applyFont="1" applyFill="1" applyBorder="1"/>
    <xf numFmtId="0" fontId="5" fillId="6" borderId="45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1" fontId="5" fillId="0" borderId="0" xfId="0" applyNumberFormat="1" applyFont="1" applyAlignment="1">
      <alignment horizontal="right"/>
    </xf>
    <xf numFmtId="1" fontId="3" fillId="10" borderId="29" xfId="0" applyNumberFormat="1" applyFont="1" applyFill="1" applyBorder="1"/>
    <xf numFmtId="1" fontId="3" fillId="10" borderId="38" xfId="0" applyNumberFormat="1" applyFont="1" applyFill="1" applyBorder="1"/>
    <xf numFmtId="1" fontId="3" fillId="10" borderId="1" xfId="0" applyNumberFormat="1" applyFont="1" applyFill="1" applyBorder="1"/>
    <xf numFmtId="1" fontId="3" fillId="10" borderId="12" xfId="0" applyNumberFormat="1" applyFont="1" applyFill="1" applyBorder="1"/>
    <xf numFmtId="2" fontId="3" fillId="8" borderId="51" xfId="0" applyNumberFormat="1" applyFont="1" applyFill="1" applyBorder="1"/>
    <xf numFmtId="0" fontId="9" fillId="6" borderId="13" xfId="0" applyFont="1" applyFill="1" applyBorder="1"/>
    <xf numFmtId="0" fontId="9" fillId="6" borderId="14" xfId="0" applyFont="1" applyFill="1" applyBorder="1"/>
    <xf numFmtId="0" fontId="9" fillId="6" borderId="57" xfId="0" applyFont="1" applyFill="1" applyBorder="1"/>
    <xf numFmtId="0" fontId="3" fillId="6" borderId="29" xfId="0" applyFont="1" applyFill="1" applyBorder="1"/>
    <xf numFmtId="0" fontId="3" fillId="6" borderId="1" xfId="0" applyFont="1" applyFill="1" applyBorder="1"/>
    <xf numFmtId="0" fontId="3" fillId="6" borderId="12" xfId="0" applyFont="1" applyFill="1" applyBorder="1"/>
    <xf numFmtId="0" fontId="3" fillId="6" borderId="2" xfId="0" applyFont="1" applyFill="1" applyBorder="1"/>
    <xf numFmtId="0" fontId="3" fillId="6" borderId="58" xfId="0" applyFont="1" applyFill="1" applyBorder="1"/>
    <xf numFmtId="1" fontId="5" fillId="6" borderId="21" xfId="0" applyNumberFormat="1" applyFont="1" applyFill="1" applyBorder="1" applyAlignment="1">
      <alignment horizontal="right"/>
    </xf>
    <xf numFmtId="0" fontId="3" fillId="6" borderId="23" xfId="0" applyFont="1" applyFill="1" applyBorder="1" applyAlignment="1" applyProtection="1"/>
    <xf numFmtId="0" fontId="3" fillId="6" borderId="23" xfId="0" applyFont="1" applyFill="1" applyBorder="1" applyAlignment="1"/>
    <xf numFmtId="0" fontId="3" fillId="6" borderId="59" xfId="0" applyFont="1" applyFill="1" applyBorder="1"/>
    <xf numFmtId="0" fontId="3" fillId="6" borderId="32" xfId="0" applyFont="1" applyFill="1" applyBorder="1"/>
    <xf numFmtId="0" fontId="3" fillId="6" borderId="33" xfId="0" applyFont="1" applyFill="1" applyBorder="1"/>
    <xf numFmtId="0" fontId="5" fillId="6" borderId="1" xfId="0" applyNumberFormat="1" applyFont="1" applyFill="1" applyBorder="1" applyProtection="1"/>
    <xf numFmtId="1" fontId="5" fillId="6" borderId="12" xfId="0" applyNumberFormat="1" applyFont="1" applyFill="1" applyBorder="1"/>
    <xf numFmtId="0" fontId="3" fillId="6" borderId="28" xfId="0" applyFont="1" applyFill="1" applyBorder="1"/>
    <xf numFmtId="0" fontId="3" fillId="6" borderId="34" xfId="0" applyFont="1" applyFill="1" applyBorder="1"/>
    <xf numFmtId="0" fontId="3" fillId="6" borderId="35" xfId="0" applyFont="1" applyFill="1" applyBorder="1" applyAlignment="1" applyProtection="1"/>
    <xf numFmtId="0" fontId="3" fillId="6" borderId="36" xfId="0" applyFont="1" applyFill="1" applyBorder="1"/>
    <xf numFmtId="0" fontId="5" fillId="6" borderId="6" xfId="0" applyFont="1" applyFill="1" applyBorder="1" applyAlignment="1" applyProtection="1"/>
    <xf numFmtId="0" fontId="5" fillId="6" borderId="3" xfId="0" applyFont="1" applyFill="1" applyBorder="1"/>
    <xf numFmtId="0" fontId="5" fillId="6" borderId="4" xfId="0" applyFont="1" applyFill="1" applyBorder="1" applyAlignment="1" applyProtection="1"/>
    <xf numFmtId="0" fontId="5" fillId="6" borderId="5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3" fillId="6" borderId="58" xfId="0" applyFont="1" applyFill="1" applyBorder="1" applyAlignment="1">
      <alignment horizontal="right"/>
    </xf>
    <xf numFmtId="0" fontId="3" fillId="6" borderId="21" xfId="0" applyFont="1" applyFill="1" applyBorder="1" applyAlignment="1">
      <alignment horizontal="right"/>
    </xf>
    <xf numFmtId="49" fontId="3" fillId="0" borderId="61" xfId="0" applyNumberFormat="1" applyFont="1" applyBorder="1" applyProtection="1">
      <protection locked="0"/>
    </xf>
    <xf numFmtId="49" fontId="15" fillId="0" borderId="53" xfId="0" applyNumberFormat="1" applyFont="1" applyBorder="1" applyProtection="1">
      <protection locked="0"/>
    </xf>
    <xf numFmtId="49" fontId="3" fillId="0" borderId="62" xfId="0" applyNumberFormat="1" applyFont="1" applyBorder="1" applyProtection="1">
      <protection locked="0"/>
    </xf>
    <xf numFmtId="2" fontId="24" fillId="0" borderId="0" xfId="0" applyNumberFormat="1" applyFont="1" applyAlignment="1">
      <alignment horizontal="right"/>
    </xf>
    <xf numFmtId="1" fontId="3" fillId="7" borderId="47" xfId="0" applyNumberFormat="1" applyFont="1" applyFill="1" applyBorder="1" applyProtection="1">
      <protection locked="0"/>
    </xf>
    <xf numFmtId="1" fontId="3" fillId="7" borderId="48" xfId="0" applyNumberFormat="1" applyFont="1" applyFill="1" applyBorder="1" applyProtection="1">
      <protection locked="0"/>
    </xf>
    <xf numFmtId="1" fontId="3" fillId="7" borderId="49" xfId="0" applyNumberFormat="1" applyFont="1" applyFill="1" applyBorder="1" applyProtection="1">
      <protection locked="0"/>
    </xf>
    <xf numFmtId="1" fontId="3" fillId="4" borderId="50" xfId="0" applyNumberFormat="1" applyFont="1" applyFill="1" applyBorder="1" applyProtection="1">
      <protection locked="0"/>
    </xf>
    <xf numFmtId="1" fontId="3" fillId="4" borderId="48" xfId="0" applyNumberFormat="1" applyFont="1" applyFill="1" applyBorder="1" applyProtection="1">
      <protection locked="0"/>
    </xf>
    <xf numFmtId="1" fontId="3" fillId="5" borderId="48" xfId="0" applyNumberFormat="1" applyFont="1" applyFill="1" applyBorder="1" applyProtection="1">
      <protection locked="0"/>
    </xf>
    <xf numFmtId="1" fontId="3" fillId="5" borderId="49" xfId="0" applyNumberFormat="1" applyFont="1" applyFill="1" applyBorder="1" applyProtection="1">
      <protection locked="0"/>
    </xf>
    <xf numFmtId="1" fontId="3" fillId="7" borderId="4" xfId="0" applyNumberFormat="1" applyFont="1" applyFill="1" applyBorder="1" applyProtection="1">
      <protection locked="0"/>
    </xf>
    <xf numFmtId="1" fontId="3" fillId="7" borderId="23" xfId="0" applyNumberFormat="1" applyFont="1" applyFill="1" applyBorder="1" applyProtection="1">
      <protection locked="0"/>
    </xf>
    <xf numFmtId="1" fontId="11" fillId="7" borderId="23" xfId="0" applyNumberFormat="1" applyFont="1" applyFill="1" applyBorder="1" applyProtection="1">
      <protection locked="0"/>
    </xf>
    <xf numFmtId="1" fontId="3" fillId="7" borderId="5" xfId="0" applyNumberFormat="1" applyFont="1" applyFill="1" applyBorder="1" applyProtection="1">
      <protection locked="0"/>
    </xf>
    <xf numFmtId="1" fontId="3" fillId="4" borderId="35" xfId="0" applyNumberFormat="1" applyFont="1" applyFill="1" applyBorder="1" applyProtection="1">
      <protection locked="0"/>
    </xf>
    <xf numFmtId="1" fontId="3" fillId="4" borderId="23" xfId="0" applyNumberFormat="1" applyFont="1" applyFill="1" applyBorder="1" applyProtection="1">
      <protection locked="0"/>
    </xf>
    <xf numFmtId="1" fontId="3" fillId="4" borderId="32" xfId="0" applyNumberFormat="1" applyFont="1" applyFill="1" applyBorder="1" applyProtection="1">
      <protection locked="0"/>
    </xf>
    <xf numFmtId="1" fontId="3" fillId="7" borderId="63" xfId="0" applyNumberFormat="1" applyFont="1" applyFill="1" applyBorder="1" applyProtection="1">
      <protection locked="0"/>
    </xf>
    <xf numFmtId="1" fontId="3" fillId="7" borderId="64" xfId="0" applyNumberFormat="1" applyFont="1" applyFill="1" applyBorder="1" applyProtection="1">
      <protection locked="0"/>
    </xf>
    <xf numFmtId="1" fontId="11" fillId="7" borderId="64" xfId="0" applyNumberFormat="1" applyFont="1" applyFill="1" applyBorder="1" applyProtection="1">
      <protection locked="0"/>
    </xf>
    <xf numFmtId="1" fontId="3" fillId="7" borderId="65" xfId="0" applyNumberFormat="1" applyFont="1" applyFill="1" applyBorder="1" applyProtection="1">
      <protection locked="0"/>
    </xf>
    <xf numFmtId="1" fontId="3" fillId="4" borderId="66" xfId="0" applyNumberFormat="1" applyFont="1" applyFill="1" applyBorder="1" applyProtection="1">
      <protection locked="0"/>
    </xf>
    <xf numFmtId="1" fontId="3" fillId="4" borderId="64" xfId="0" applyNumberFormat="1" applyFont="1" applyFill="1" applyBorder="1" applyProtection="1">
      <protection locked="0"/>
    </xf>
    <xf numFmtId="1" fontId="3" fillId="4" borderId="67" xfId="0" applyNumberFormat="1" applyFont="1" applyFill="1" applyBorder="1" applyProtection="1">
      <protection locked="0"/>
    </xf>
    <xf numFmtId="1" fontId="3" fillId="7" borderId="6" xfId="0" applyNumberFormat="1" applyFont="1" applyFill="1" applyBorder="1" applyProtection="1">
      <protection locked="0"/>
    </xf>
    <xf numFmtId="1" fontId="3" fillId="7" borderId="7" xfId="0" applyNumberFormat="1" applyFont="1" applyFill="1" applyBorder="1" applyProtection="1">
      <protection locked="0"/>
    </xf>
    <xf numFmtId="1" fontId="11" fillId="7" borderId="7" xfId="0" applyNumberFormat="1" applyFont="1" applyFill="1" applyBorder="1" applyProtection="1">
      <protection locked="0"/>
    </xf>
    <xf numFmtId="1" fontId="3" fillId="7" borderId="3" xfId="0" applyNumberFormat="1" applyFont="1" applyFill="1" applyBorder="1" applyProtection="1">
      <protection locked="0"/>
    </xf>
    <xf numFmtId="1" fontId="3" fillId="4" borderId="34" xfId="0" applyNumberFormat="1" applyFont="1" applyFill="1" applyBorder="1" applyProtection="1">
      <protection locked="0"/>
    </xf>
    <xf numFmtId="1" fontId="3" fillId="4" borderId="7" xfId="0" applyNumberFormat="1" applyFont="1" applyFill="1" applyBorder="1" applyProtection="1">
      <protection locked="0"/>
    </xf>
    <xf numFmtId="1" fontId="3" fillId="4" borderId="59" xfId="0" applyNumberFormat="1" applyFont="1" applyFill="1" applyBorder="1" applyProtection="1">
      <protection locked="0"/>
    </xf>
    <xf numFmtId="1" fontId="3" fillId="7" borderId="9" xfId="0" applyNumberFormat="1" applyFont="1" applyFill="1" applyBorder="1" applyProtection="1">
      <protection locked="0"/>
    </xf>
    <xf numFmtId="1" fontId="3" fillId="7" borderId="24" xfId="0" applyNumberFormat="1" applyFont="1" applyFill="1" applyBorder="1" applyProtection="1">
      <protection locked="0"/>
    </xf>
    <xf numFmtId="1" fontId="11" fillId="7" borderId="24" xfId="0" applyNumberFormat="1" applyFont="1" applyFill="1" applyBorder="1" applyProtection="1">
      <protection locked="0"/>
    </xf>
    <xf numFmtId="1" fontId="3" fillId="7" borderId="10" xfId="0" applyNumberFormat="1" applyFont="1" applyFill="1" applyBorder="1" applyProtection="1">
      <protection locked="0"/>
    </xf>
    <xf numFmtId="1" fontId="3" fillId="4" borderId="36" xfId="0" applyNumberFormat="1" applyFont="1" applyFill="1" applyBorder="1" applyProtection="1">
      <protection locked="0"/>
    </xf>
    <xf numFmtId="1" fontId="3" fillId="4" borderId="24" xfId="0" applyNumberFormat="1" applyFont="1" applyFill="1" applyBorder="1" applyProtection="1">
      <protection locked="0"/>
    </xf>
    <xf numFmtId="1" fontId="3" fillId="4" borderId="33" xfId="0" applyNumberFormat="1" applyFont="1" applyFill="1" applyBorder="1" applyProtection="1">
      <protection locked="0"/>
    </xf>
    <xf numFmtId="1" fontId="3" fillId="7" borderId="39" xfId="0" applyNumberFormat="1" applyFont="1" applyFill="1" applyBorder="1" applyProtection="1">
      <protection locked="0"/>
    </xf>
    <xf numFmtId="1" fontId="3" fillId="7" borderId="44" xfId="0" applyNumberFormat="1" applyFont="1" applyFill="1" applyBorder="1" applyProtection="1">
      <protection locked="0"/>
    </xf>
    <xf numFmtId="1" fontId="11" fillId="7" borderId="44" xfId="0" applyNumberFormat="1" applyFont="1" applyFill="1" applyBorder="1" applyProtection="1">
      <protection locked="0"/>
    </xf>
    <xf numFmtId="1" fontId="3" fillId="7" borderId="51" xfId="0" applyNumberFormat="1" applyFont="1" applyFill="1" applyBorder="1" applyProtection="1">
      <protection locked="0"/>
    </xf>
    <xf numFmtId="1" fontId="3" fillId="4" borderId="60" xfId="0" applyNumberFormat="1" applyFont="1" applyFill="1" applyBorder="1" applyProtection="1">
      <protection locked="0"/>
    </xf>
    <xf numFmtId="1" fontId="3" fillId="4" borderId="44" xfId="0" applyNumberFormat="1" applyFont="1" applyFill="1" applyBorder="1" applyProtection="1">
      <protection locked="0"/>
    </xf>
    <xf numFmtId="1" fontId="3" fillId="4" borderId="43" xfId="0" applyNumberFormat="1" applyFont="1" applyFill="1" applyBorder="1" applyProtection="1">
      <protection locked="0"/>
    </xf>
    <xf numFmtId="0" fontId="18" fillId="6" borderId="38" xfId="0" applyFont="1" applyFill="1" applyBorder="1"/>
    <xf numFmtId="0" fontId="18" fillId="6" borderId="21" xfId="0" applyFont="1" applyFill="1" applyBorder="1"/>
    <xf numFmtId="0" fontId="18" fillId="6" borderId="29" xfId="0" applyFont="1" applyFill="1" applyBorder="1"/>
    <xf numFmtId="0" fontId="18" fillId="6" borderId="69" xfId="0" applyFont="1" applyFill="1" applyBorder="1"/>
    <xf numFmtId="0" fontId="3" fillId="6" borderId="45" xfId="0" applyFont="1" applyFill="1" applyBorder="1" applyProtection="1"/>
    <xf numFmtId="0" fontId="3" fillId="6" borderId="2" xfId="0" applyFont="1" applyFill="1" applyBorder="1" applyProtection="1"/>
    <xf numFmtId="0" fontId="3" fillId="6" borderId="46" xfId="0" applyFont="1" applyFill="1" applyBorder="1" applyProtection="1"/>
    <xf numFmtId="0" fontId="3" fillId="6" borderId="28" xfId="0" applyFont="1" applyFill="1" applyBorder="1" applyProtection="1"/>
    <xf numFmtId="0" fontId="3" fillId="6" borderId="46" xfId="0" applyFont="1" applyFill="1" applyBorder="1"/>
    <xf numFmtId="0" fontId="3" fillId="6" borderId="8" xfId="0" applyFont="1" applyFill="1" applyBorder="1"/>
    <xf numFmtId="1" fontId="3" fillId="0" borderId="0" xfId="0" applyNumberFormat="1" applyFont="1" applyFill="1" applyBorder="1" applyAlignment="1" applyProtection="1">
      <alignment horizontal="center"/>
    </xf>
    <xf numFmtId="1" fontId="3" fillId="5" borderId="70" xfId="0" applyNumberFormat="1" applyFont="1" applyFill="1" applyBorder="1" applyProtection="1">
      <protection locked="0"/>
    </xf>
    <xf numFmtId="1" fontId="3" fillId="4" borderId="70" xfId="0" applyNumberFormat="1" applyFont="1" applyFill="1" applyBorder="1" applyProtection="1">
      <protection locked="0"/>
    </xf>
    <xf numFmtId="1" fontId="3" fillId="5" borderId="50" xfId="0" applyNumberFormat="1" applyFont="1" applyFill="1" applyBorder="1" applyProtection="1">
      <protection locked="0"/>
    </xf>
    <xf numFmtId="0" fontId="3" fillId="6" borderId="54" xfId="0" applyFont="1" applyFill="1" applyBorder="1" applyProtection="1"/>
    <xf numFmtId="1" fontId="3" fillId="4" borderId="59" xfId="0" applyNumberFormat="1" applyFont="1" applyFill="1" applyBorder="1"/>
    <xf numFmtId="1" fontId="3" fillId="4" borderId="32" xfId="0" applyNumberFormat="1" applyFont="1" applyFill="1" applyBorder="1"/>
    <xf numFmtId="1" fontId="3" fillId="4" borderId="33" xfId="0" applyNumberFormat="1" applyFont="1" applyFill="1" applyBorder="1"/>
    <xf numFmtId="1" fontId="3" fillId="5" borderId="34" xfId="0" applyNumberFormat="1" applyFont="1" applyFill="1" applyBorder="1"/>
    <xf numFmtId="1" fontId="3" fillId="5" borderId="35" xfId="0" applyNumberFormat="1" applyFont="1" applyFill="1" applyBorder="1"/>
    <xf numFmtId="1" fontId="3" fillId="5" borderId="36" xfId="0" applyNumberFormat="1" applyFont="1" applyFill="1" applyBorder="1"/>
    <xf numFmtId="0" fontId="3" fillId="6" borderId="58" xfId="0" applyFont="1" applyFill="1" applyBorder="1" applyProtection="1"/>
    <xf numFmtId="0" fontId="3" fillId="6" borderId="17" xfId="0" applyFont="1" applyFill="1" applyBorder="1" applyProtection="1"/>
    <xf numFmtId="0" fontId="3" fillId="6" borderId="11" xfId="0" applyFont="1" applyFill="1" applyBorder="1" applyProtection="1"/>
    <xf numFmtId="0" fontId="3" fillId="6" borderId="8" xfId="0" applyFont="1" applyFill="1" applyBorder="1" applyProtection="1"/>
    <xf numFmtId="0" fontId="3" fillId="6" borderId="71" xfId="0" applyFont="1" applyFill="1" applyBorder="1" applyProtection="1"/>
    <xf numFmtId="0" fontId="3" fillId="6" borderId="31" xfId="0" applyFont="1" applyFill="1" applyBorder="1"/>
    <xf numFmtId="0" fontId="3" fillId="6" borderId="11" xfId="0" applyFont="1" applyFill="1" applyBorder="1"/>
    <xf numFmtId="0" fontId="3" fillId="6" borderId="71" xfId="0" applyFont="1" applyFill="1" applyBorder="1"/>
    <xf numFmtId="1" fontId="3" fillId="11" borderId="7" xfId="0" applyNumberFormat="1" applyFont="1" applyFill="1" applyBorder="1"/>
    <xf numFmtId="1" fontId="3" fillId="11" borderId="3" xfId="0" applyNumberFormat="1" applyFont="1" applyFill="1" applyBorder="1"/>
    <xf numFmtId="1" fontId="3" fillId="11" borderId="23" xfId="0" applyNumberFormat="1" applyFont="1" applyFill="1" applyBorder="1"/>
    <xf numFmtId="1" fontId="3" fillId="11" borderId="5" xfId="0" applyNumberFormat="1" applyFont="1" applyFill="1" applyBorder="1"/>
    <xf numFmtId="1" fontId="3" fillId="11" borderId="24" xfId="0" applyNumberFormat="1" applyFont="1" applyFill="1" applyBorder="1"/>
    <xf numFmtId="1" fontId="3" fillId="11" borderId="10" xfId="0" applyNumberFormat="1" applyFont="1" applyFill="1" applyBorder="1"/>
    <xf numFmtId="1" fontId="3" fillId="5" borderId="35" xfId="0" applyNumberFormat="1" applyFont="1" applyFill="1" applyBorder="1" applyProtection="1">
      <protection locked="0"/>
    </xf>
    <xf numFmtId="1" fontId="3" fillId="5" borderId="23" xfId="0" applyNumberFormat="1" applyFont="1" applyFill="1" applyBorder="1" applyProtection="1">
      <protection locked="0"/>
    </xf>
    <xf numFmtId="1" fontId="3" fillId="5" borderId="32" xfId="0" applyNumberFormat="1" applyFont="1" applyFill="1" applyBorder="1" applyProtection="1">
      <protection locked="0"/>
    </xf>
    <xf numFmtId="1" fontId="11" fillId="5" borderId="32" xfId="0" applyNumberFormat="1" applyFont="1" applyFill="1" applyBorder="1" applyProtection="1">
      <protection locked="0"/>
    </xf>
    <xf numFmtId="1" fontId="3" fillId="5" borderId="66" xfId="0" applyNumberFormat="1" applyFont="1" applyFill="1" applyBorder="1" applyProtection="1">
      <protection locked="0"/>
    </xf>
    <xf numFmtId="1" fontId="3" fillId="5" borderId="64" xfId="0" applyNumberFormat="1" applyFont="1" applyFill="1" applyBorder="1" applyProtection="1">
      <protection locked="0"/>
    </xf>
    <xf numFmtId="1" fontId="3" fillId="5" borderId="34" xfId="0" applyNumberFormat="1" applyFont="1" applyFill="1" applyBorder="1" applyProtection="1">
      <protection locked="0"/>
    </xf>
    <xf numFmtId="1" fontId="3" fillId="5" borderId="7" xfId="0" applyNumberFormat="1" applyFont="1" applyFill="1" applyBorder="1" applyProtection="1">
      <protection locked="0"/>
    </xf>
    <xf numFmtId="1" fontId="3" fillId="5" borderId="36" xfId="0" applyNumberFormat="1" applyFont="1" applyFill="1" applyBorder="1" applyProtection="1">
      <protection locked="0"/>
    </xf>
    <xf numFmtId="1" fontId="3" fillId="5" borderId="24" xfId="0" applyNumberFormat="1" applyFont="1" applyFill="1" applyBorder="1" applyProtection="1">
      <protection locked="0"/>
    </xf>
    <xf numFmtId="1" fontId="3" fillId="5" borderId="33" xfId="0" applyNumberFormat="1" applyFont="1" applyFill="1" applyBorder="1" applyProtection="1">
      <protection locked="0"/>
    </xf>
    <xf numFmtId="1" fontId="11" fillId="5" borderId="33" xfId="0" applyNumberFormat="1" applyFont="1" applyFill="1" applyBorder="1" applyProtection="1">
      <protection locked="0"/>
    </xf>
    <xf numFmtId="1" fontId="3" fillId="5" borderId="60" xfId="0" applyNumberFormat="1" applyFont="1" applyFill="1" applyBorder="1" applyProtection="1">
      <protection locked="0"/>
    </xf>
    <xf numFmtId="1" fontId="3" fillId="5" borderId="44" xfId="0" applyNumberFormat="1" applyFont="1" applyFill="1" applyBorder="1" applyProtection="1">
      <protection locked="0"/>
    </xf>
    <xf numFmtId="1" fontId="3" fillId="11" borderId="6" xfId="0" applyNumberFormat="1" applyFont="1" applyFill="1" applyBorder="1"/>
    <xf numFmtId="1" fontId="3" fillId="11" borderId="4" xfId="0" applyNumberFormat="1" applyFont="1" applyFill="1" applyBorder="1"/>
    <xf numFmtId="1" fontId="3" fillId="11" borderId="9" xfId="0" applyNumberFormat="1" applyFont="1" applyFill="1" applyBorder="1"/>
    <xf numFmtId="1" fontId="3" fillId="11" borderId="45" xfId="0" applyNumberFormat="1" applyFont="1" applyFill="1" applyBorder="1" applyProtection="1">
      <protection locked="0"/>
    </xf>
    <xf numFmtId="1" fontId="3" fillId="11" borderId="2" xfId="0" applyNumberFormat="1" applyFont="1" applyFill="1" applyBorder="1" applyProtection="1">
      <protection locked="0"/>
    </xf>
    <xf numFmtId="1" fontId="3" fillId="11" borderId="46" xfId="0" applyNumberFormat="1" applyFont="1" applyFill="1" applyBorder="1" applyProtection="1">
      <protection locked="0"/>
    </xf>
    <xf numFmtId="1" fontId="3" fillId="11" borderId="4" xfId="0" applyNumberFormat="1" applyFont="1" applyFill="1" applyBorder="1" applyProtection="1">
      <protection locked="0"/>
    </xf>
    <xf numFmtId="1" fontId="3" fillId="11" borderId="23" xfId="0" applyNumberFormat="1" applyFont="1" applyFill="1" applyBorder="1" applyProtection="1">
      <protection locked="0"/>
    </xf>
    <xf numFmtId="1" fontId="3" fillId="11" borderId="5" xfId="0" applyNumberFormat="1" applyFont="1" applyFill="1" applyBorder="1" applyProtection="1">
      <protection locked="0"/>
    </xf>
    <xf numFmtId="1" fontId="3" fillId="11" borderId="9" xfId="0" applyNumberFormat="1" applyFont="1" applyFill="1" applyBorder="1" applyProtection="1">
      <protection locked="0"/>
    </xf>
    <xf numFmtId="1" fontId="3" fillId="11" borderId="24" xfId="0" applyNumberFormat="1" applyFont="1" applyFill="1" applyBorder="1" applyProtection="1">
      <protection locked="0"/>
    </xf>
    <xf numFmtId="1" fontId="3" fillId="11" borderId="10" xfId="0" applyNumberFormat="1" applyFont="1" applyFill="1" applyBorder="1" applyProtection="1">
      <protection locked="0"/>
    </xf>
    <xf numFmtId="1" fontId="3" fillId="9" borderId="29" xfId="0" applyNumberFormat="1" applyFont="1" applyFill="1" applyBorder="1"/>
    <xf numFmtId="1" fontId="3" fillId="9" borderId="1" xfId="0" applyNumberFormat="1" applyFont="1" applyFill="1" applyBorder="1"/>
    <xf numFmtId="1" fontId="3" fillId="9" borderId="12" xfId="0" applyNumberFormat="1" applyFont="1" applyFill="1" applyBorder="1"/>
    <xf numFmtId="1" fontId="5" fillId="9" borderId="30" xfId="0" applyNumberFormat="1" applyFont="1" applyFill="1" applyBorder="1"/>
    <xf numFmtId="1" fontId="5" fillId="6" borderId="29" xfId="0" applyNumberFormat="1" applyFont="1" applyFill="1" applyBorder="1" applyProtection="1"/>
    <xf numFmtId="1" fontId="7" fillId="6" borderId="47" xfId="0" applyNumberFormat="1" applyFont="1" applyFill="1" applyBorder="1"/>
    <xf numFmtId="1" fontId="5" fillId="6" borderId="49" xfId="0" applyNumberFormat="1" applyFont="1" applyFill="1" applyBorder="1"/>
    <xf numFmtId="1" fontId="11" fillId="9" borderId="14" xfId="0" applyNumberFormat="1" applyFont="1" applyFill="1" applyBorder="1" applyProtection="1">
      <protection locked="0"/>
    </xf>
    <xf numFmtId="1" fontId="11" fillId="9" borderId="57" xfId="0" applyNumberFormat="1" applyFont="1" applyFill="1" applyBorder="1" applyProtection="1">
      <protection locked="0"/>
    </xf>
    <xf numFmtId="1" fontId="11" fillId="9" borderId="13" xfId="0" applyNumberFormat="1" applyFont="1" applyFill="1" applyBorder="1" applyProtection="1">
      <protection locked="0"/>
    </xf>
    <xf numFmtId="1" fontId="11" fillId="9" borderId="15" xfId="0" applyNumberFormat="1" applyFont="1" applyFill="1" applyBorder="1" applyProtection="1">
      <protection locked="0"/>
    </xf>
    <xf numFmtId="1" fontId="11" fillId="9" borderId="61" xfId="0" applyNumberFormat="1" applyFont="1" applyFill="1" applyBorder="1" applyProtection="1">
      <protection locked="0"/>
    </xf>
    <xf numFmtId="1" fontId="7" fillId="6" borderId="72" xfId="0" applyNumberFormat="1" applyFont="1" applyFill="1" applyBorder="1"/>
    <xf numFmtId="1" fontId="7" fillId="6" borderId="16" xfId="0" applyNumberFormat="1" applyFont="1" applyFill="1" applyBorder="1"/>
    <xf numFmtId="1" fontId="7" fillId="6" borderId="73" xfId="0" applyNumberFormat="1" applyFont="1" applyFill="1" applyBorder="1"/>
    <xf numFmtId="1" fontId="7" fillId="6" borderId="18" xfId="0" applyNumberFormat="1" applyFont="1" applyFill="1" applyBorder="1"/>
    <xf numFmtId="1" fontId="7" fillId="6" borderId="20" xfId="0" applyNumberFormat="1" applyFont="1" applyFill="1" applyBorder="1"/>
    <xf numFmtId="1" fontId="7" fillId="6" borderId="29" xfId="0" applyNumberFormat="1" applyFont="1" applyFill="1" applyBorder="1"/>
    <xf numFmtId="1" fontId="7" fillId="6" borderId="1" xfId="0" applyNumberFormat="1" applyFont="1" applyFill="1" applyBorder="1"/>
    <xf numFmtId="1" fontId="7" fillId="6" borderId="68" xfId="0" applyNumberFormat="1" applyFont="1" applyFill="1" applyBorder="1"/>
    <xf numFmtId="1" fontId="7" fillId="6" borderId="12" xfId="0" applyNumberFormat="1" applyFont="1" applyFill="1" applyBorder="1"/>
    <xf numFmtId="1" fontId="7" fillId="6" borderId="38" xfId="0" applyNumberFormat="1" applyFont="1" applyFill="1" applyBorder="1"/>
    <xf numFmtId="0" fontId="3" fillId="0" borderId="0" xfId="0" applyNumberFormat="1" applyFont="1" applyBorder="1" applyProtection="1"/>
    <xf numFmtId="0" fontId="3" fillId="0" borderId="0" xfId="0" applyFont="1" applyBorder="1" applyProtection="1"/>
    <xf numFmtId="2" fontId="3" fillId="0" borderId="0" xfId="0" applyNumberFormat="1" applyFont="1" applyBorder="1" applyProtection="1"/>
    <xf numFmtId="0" fontId="3" fillId="0" borderId="52" xfId="0" applyFont="1" applyBorder="1" applyProtection="1"/>
    <xf numFmtId="0" fontId="3" fillId="0" borderId="54" xfId="0" applyFont="1" applyBorder="1" applyProtection="1"/>
    <xf numFmtId="0" fontId="0" fillId="0" borderId="54" xfId="0" applyBorder="1" applyProtection="1"/>
    <xf numFmtId="0" fontId="3" fillId="0" borderId="54" xfId="0" applyNumberFormat="1" applyFont="1" applyBorder="1" applyProtection="1"/>
    <xf numFmtId="0" fontId="3" fillId="0" borderId="19" xfId="0" applyFont="1" applyBorder="1" applyProtection="1"/>
    <xf numFmtId="0" fontId="0" fillId="0" borderId="0" xfId="0" applyBorder="1" applyProtection="1"/>
    <xf numFmtId="0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56" xfId="0" applyBorder="1" applyProtection="1"/>
    <xf numFmtId="0" fontId="3" fillId="0" borderId="55" xfId="0" applyFont="1" applyBorder="1" applyProtection="1"/>
    <xf numFmtId="0" fontId="0" fillId="0" borderId="55" xfId="0" applyBorder="1" applyProtection="1"/>
    <xf numFmtId="0" fontId="5" fillId="0" borderId="55" xfId="0" applyFont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NumberFormat="1" applyFont="1" applyBorder="1" applyAlignment="1" applyProtection="1">
      <alignment horizontal="right"/>
    </xf>
    <xf numFmtId="0" fontId="10" fillId="0" borderId="56" xfId="0" applyFont="1" applyBorder="1" applyProtection="1"/>
    <xf numFmtId="0" fontId="25" fillId="0" borderId="0" xfId="0" applyFont="1" applyBorder="1" applyProtection="1"/>
    <xf numFmtId="0" fontId="25" fillId="0" borderId="0" xfId="0" applyFont="1" applyFill="1" applyBorder="1" applyProtection="1"/>
    <xf numFmtId="0" fontId="25" fillId="0" borderId="0" xfId="0" applyNumberFormat="1" applyFont="1" applyBorder="1" applyProtection="1"/>
    <xf numFmtId="0" fontId="26" fillId="0" borderId="0" xfId="0" applyFont="1" applyBorder="1" applyProtection="1"/>
    <xf numFmtId="0" fontId="26" fillId="0" borderId="0" xfId="0" applyFont="1" applyFill="1" applyBorder="1" applyProtection="1"/>
    <xf numFmtId="0" fontId="26" fillId="0" borderId="0" xfId="0" applyNumberFormat="1" applyFont="1" applyBorder="1" applyAlignment="1" applyProtection="1">
      <alignment horizontal="right"/>
    </xf>
    <xf numFmtId="0" fontId="25" fillId="0" borderId="0" xfId="0" applyNumberFormat="1" applyFont="1" applyFill="1" applyBorder="1" applyProtection="1"/>
    <xf numFmtId="0" fontId="0" fillId="0" borderId="30" xfId="0" applyBorder="1" applyProtection="1"/>
    <xf numFmtId="0" fontId="0" fillId="0" borderId="26" xfId="0" applyBorder="1" applyProtection="1"/>
    <xf numFmtId="0" fontId="0" fillId="0" borderId="42" xfId="0" applyBorder="1" applyProtection="1"/>
    <xf numFmtId="0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27" fillId="0" borderId="55" xfId="0" applyFont="1" applyBorder="1" applyProtection="1"/>
    <xf numFmtId="0" fontId="27" fillId="0" borderId="55" xfId="0" applyFont="1" applyFill="1" applyBorder="1" applyProtection="1"/>
    <xf numFmtId="1" fontId="3" fillId="11" borderId="63" xfId="0" applyNumberFormat="1" applyFont="1" applyFill="1" applyBorder="1" applyProtection="1">
      <protection locked="0"/>
    </xf>
    <xf numFmtId="1" fontId="3" fillId="11" borderId="64" xfId="0" applyNumberFormat="1" applyFont="1" applyFill="1" applyBorder="1" applyProtection="1">
      <protection locked="0"/>
    </xf>
    <xf numFmtId="1" fontId="3" fillId="11" borderId="65" xfId="0" applyNumberFormat="1" applyFont="1" applyFill="1" applyBorder="1" applyProtection="1">
      <protection locked="0"/>
    </xf>
    <xf numFmtId="1" fontId="3" fillId="11" borderId="6" xfId="0" applyNumberFormat="1" applyFont="1" applyFill="1" applyBorder="1" applyProtection="1">
      <protection locked="0"/>
    </xf>
    <xf numFmtId="1" fontId="3" fillId="11" borderId="7" xfId="0" applyNumberFormat="1" applyFont="1" applyFill="1" applyBorder="1" applyProtection="1">
      <protection locked="0"/>
    </xf>
    <xf numFmtId="1" fontId="3" fillId="11" borderId="3" xfId="0" applyNumberFormat="1" applyFont="1" applyFill="1" applyBorder="1" applyProtection="1">
      <protection locked="0"/>
    </xf>
    <xf numFmtId="1" fontId="3" fillId="11" borderId="39" xfId="0" applyNumberFormat="1" applyFont="1" applyFill="1" applyBorder="1" applyProtection="1">
      <protection locked="0"/>
    </xf>
    <xf numFmtId="1" fontId="3" fillId="11" borderId="44" xfId="0" applyNumberFormat="1" applyFont="1" applyFill="1" applyBorder="1" applyProtection="1">
      <protection locked="0"/>
    </xf>
    <xf numFmtId="1" fontId="3" fillId="11" borderId="51" xfId="0" applyNumberFormat="1" applyFont="1" applyFill="1" applyBorder="1" applyProtection="1">
      <protection locked="0"/>
    </xf>
    <xf numFmtId="0" fontId="3" fillId="11" borderId="45" xfId="0" applyFont="1" applyFill="1" applyBorder="1" applyProtection="1"/>
    <xf numFmtId="0" fontId="3" fillId="11" borderId="2" xfId="0" applyFont="1" applyFill="1" applyBorder="1" applyProtection="1"/>
    <xf numFmtId="0" fontId="3" fillId="11" borderId="46" xfId="0" applyFont="1" applyFill="1" applyBorder="1" applyProtection="1"/>
    <xf numFmtId="1" fontId="3" fillId="5" borderId="67" xfId="0" applyNumberFormat="1" applyFont="1" applyFill="1" applyBorder="1" applyProtection="1">
      <protection locked="0"/>
    </xf>
    <xf numFmtId="1" fontId="11" fillId="5" borderId="67" xfId="0" applyNumberFormat="1" applyFont="1" applyFill="1" applyBorder="1" applyProtection="1">
      <protection locked="0"/>
    </xf>
    <xf numFmtId="1" fontId="3" fillId="5" borderId="59" xfId="0" applyNumberFormat="1" applyFont="1" applyFill="1" applyBorder="1" applyProtection="1">
      <protection locked="0"/>
    </xf>
    <xf numFmtId="1" fontId="11" fillId="5" borderId="59" xfId="0" applyNumberFormat="1" applyFont="1" applyFill="1" applyBorder="1" applyProtection="1">
      <protection locked="0"/>
    </xf>
    <xf numFmtId="0" fontId="3" fillId="0" borderId="0" xfId="0" applyNumberFormat="1" applyFont="1" applyProtection="1"/>
    <xf numFmtId="1" fontId="3" fillId="0" borderId="0" xfId="0" applyNumberFormat="1" applyFont="1" applyProtection="1"/>
    <xf numFmtId="1" fontId="3" fillId="0" borderId="0" xfId="0" applyNumberFormat="1" applyFont="1" applyFill="1" applyBorder="1" applyProtection="1"/>
    <xf numFmtId="0" fontId="14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9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9" fillId="0" borderId="54" xfId="0" applyFont="1" applyFill="1" applyBorder="1" applyProtection="1"/>
    <xf numFmtId="0" fontId="3" fillId="0" borderId="54" xfId="0" applyFont="1" applyFill="1" applyBorder="1" applyProtection="1"/>
    <xf numFmtId="0" fontId="0" fillId="0" borderId="19" xfId="0" applyBorder="1" applyProtection="1"/>
    <xf numFmtId="0" fontId="23" fillId="0" borderId="55" xfId="0" applyFont="1" applyBorder="1" applyProtection="1"/>
    <xf numFmtId="2" fontId="3" fillId="0" borderId="0" xfId="0" applyNumberFormat="1" applyFont="1" applyFill="1" applyBorder="1" applyAlignment="1" applyProtection="1">
      <alignment horizontal="center"/>
    </xf>
    <xf numFmtId="0" fontId="0" fillId="0" borderId="52" xfId="0" applyBorder="1" applyProtection="1"/>
    <xf numFmtId="0" fontId="20" fillId="0" borderId="55" xfId="0" applyFont="1" applyBorder="1" applyProtection="1"/>
    <xf numFmtId="0" fontId="0" fillId="0" borderId="0" xfId="0" applyFill="1" applyBorder="1" applyProtection="1"/>
    <xf numFmtId="0" fontId="10" fillId="0" borderId="55" xfId="0" applyFont="1" applyBorder="1" applyProtection="1"/>
    <xf numFmtId="0" fontId="0" fillId="0" borderId="0" xfId="0" applyFill="1" applyProtection="1"/>
    <xf numFmtId="0" fontId="21" fillId="0" borderId="0" xfId="0" applyFont="1" applyBorder="1" applyProtection="1"/>
    <xf numFmtId="0" fontId="19" fillId="0" borderId="0" xfId="0" applyFont="1" applyBorder="1" applyProtection="1"/>
    <xf numFmtId="0" fontId="10" fillId="0" borderId="55" xfId="0" applyFont="1" applyFill="1" applyBorder="1" applyProtection="1"/>
    <xf numFmtId="0" fontId="19" fillId="0" borderId="0" xfId="0" applyFont="1" applyFill="1" applyProtection="1"/>
    <xf numFmtId="0" fontId="20" fillId="0" borderId="0" xfId="0" applyFont="1" applyBorder="1" applyProtection="1"/>
    <xf numFmtId="0" fontId="22" fillId="0" borderId="0" xfId="0" applyFont="1" applyBorder="1" applyProtection="1"/>
    <xf numFmtId="165" fontId="25" fillId="0" borderId="0" xfId="0" applyNumberFormat="1" applyFont="1" applyBorder="1" applyProtection="1"/>
    <xf numFmtId="0" fontId="25" fillId="0" borderId="0" xfId="0" applyFont="1"/>
    <xf numFmtId="0" fontId="3" fillId="6" borderId="25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45" xfId="0" applyFont="1" applyFill="1" applyBorder="1" applyAlignment="1"/>
    <xf numFmtId="0" fontId="3" fillId="6" borderId="2" xfId="0" applyFont="1" applyFill="1" applyBorder="1" applyAlignment="1"/>
    <xf numFmtId="0" fontId="3" fillId="6" borderId="46" xfId="0" applyFont="1" applyFill="1" applyBorder="1" applyAlignment="1"/>
    <xf numFmtId="0" fontId="3" fillId="9" borderId="39" xfId="0" applyFont="1" applyFill="1" applyBorder="1" applyAlignment="1"/>
    <xf numFmtId="0" fontId="3" fillId="9" borderId="44" xfId="0" applyFont="1" applyFill="1" applyBorder="1" applyAlignment="1"/>
    <xf numFmtId="0" fontId="3" fillId="9" borderId="43" xfId="0" applyFont="1" applyFill="1" applyBorder="1" applyAlignment="1"/>
    <xf numFmtId="0" fontId="3" fillId="9" borderId="4" xfId="0" applyFont="1" applyFill="1" applyBorder="1" applyAlignment="1"/>
    <xf numFmtId="0" fontId="3" fillId="9" borderId="23" xfId="0" applyFont="1" applyFill="1" applyBorder="1" applyAlignment="1"/>
    <xf numFmtId="0" fontId="3" fillId="9" borderId="32" xfId="0" applyFont="1" applyFill="1" applyBorder="1" applyAlignment="1"/>
    <xf numFmtId="1" fontId="3" fillId="9" borderId="9" xfId="0" applyNumberFormat="1" applyFont="1" applyFill="1" applyBorder="1" applyAlignment="1"/>
    <xf numFmtId="1" fontId="3" fillId="9" borderId="24" xfId="0" applyNumberFormat="1" applyFont="1" applyFill="1" applyBorder="1" applyAlignment="1"/>
    <xf numFmtId="1" fontId="3" fillId="9" borderId="33" xfId="0" applyNumberFormat="1" applyFont="1" applyFill="1" applyBorder="1" applyAlignment="1"/>
    <xf numFmtId="0" fontId="10" fillId="0" borderId="26" xfId="0" applyFont="1" applyBorder="1" applyAlignment="1" applyProtection="1">
      <alignment horizontal="center"/>
    </xf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0.97688785940256972"/>
          <c:h val="0.7858657311078665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dLbls>
            <c:txPr>
              <a:bodyPr/>
              <a:lstStyle/>
              <a:p>
                <a:pPr>
                  <a:defRPr lang="de-DE"/>
                </a:pPr>
                <a:endParaRPr lang="de-DE"/>
              </a:p>
            </c:txPr>
            <c:showVal val="1"/>
          </c:dLbls>
          <c:val>
            <c:numRef>
              <c:f>Noten!$L$2:$L$6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1"/>
        <c:overlap val="100"/>
        <c:axId val="67633536"/>
        <c:axId val="67635456"/>
      </c:barChart>
      <c:catAx>
        <c:axId val="67633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de-DE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7635456"/>
        <c:crosses val="autoZero"/>
        <c:auto val="1"/>
        <c:lblAlgn val="ctr"/>
        <c:lblOffset val="100"/>
        <c:tickLblSkip val="1"/>
        <c:tickMarkSkip val="1"/>
      </c:catAx>
      <c:valAx>
        <c:axId val="67635456"/>
        <c:scaling>
          <c:orientation val="minMax"/>
        </c:scaling>
        <c:delete val="1"/>
        <c:axPos val="l"/>
        <c:numFmt formatCode="General" sourceLinked="1"/>
        <c:tickLblPos val="nextTo"/>
        <c:crossAx val="676335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17" footer="0.492125984500003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238124</xdr:colOff>
      <xdr:row>0</xdr:row>
      <xdr:rowOff>152399</xdr:rowOff>
    </xdr:from>
    <xdr:to>
      <xdr:col>21</xdr:col>
      <xdr:colOff>95249</xdr:colOff>
      <xdr:row>9</xdr:row>
      <xdr:rowOff>9525</xdr:rowOff>
    </xdr:to>
    <xdr:graphicFrame macro="">
      <xdr:nvGraphicFramePr>
        <xdr:cNvPr id="1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3"/>
  <sheetViews>
    <sheetView tabSelected="1" workbookViewId="0">
      <selection activeCell="C3" sqref="C3"/>
    </sheetView>
  </sheetViews>
  <sheetFormatPr baseColWidth="10" defaultRowHeight="12.75"/>
  <cols>
    <col min="1" max="1" width="3.42578125" customWidth="1"/>
    <col min="2" max="2" width="2.5703125" customWidth="1"/>
    <col min="3" max="3" width="12.28515625" customWidth="1"/>
    <col min="4" max="4" width="9.140625" customWidth="1"/>
    <col min="5" max="5" width="7.7109375" customWidth="1"/>
    <col min="6" max="7" width="3.7109375" customWidth="1"/>
    <col min="8" max="8" width="4.140625" customWidth="1"/>
    <col min="9" max="10" width="3.7109375" customWidth="1"/>
    <col min="11" max="12" width="4.140625" customWidth="1"/>
    <col min="13" max="30" width="3.7109375" customWidth="1"/>
    <col min="31" max="31" width="4.140625" customWidth="1"/>
    <col min="32" max="38" width="3.7109375" customWidth="1"/>
    <col min="39" max="39" width="4.140625" customWidth="1"/>
    <col min="40" max="42" width="3.7109375" customWidth="1"/>
    <col min="43" max="45" width="5.140625" customWidth="1"/>
    <col min="46" max="46" width="5" customWidth="1"/>
    <col min="47" max="54" width="11.42578125" customWidth="1"/>
  </cols>
  <sheetData>
    <row r="1" spans="1:70" s="1" customFormat="1" ht="13.5" customHeight="1" thickBot="1">
      <c r="A1" s="5"/>
      <c r="B1" s="5"/>
      <c r="D1" s="27"/>
      <c r="E1" s="5"/>
      <c r="I1" s="5"/>
      <c r="O1" s="5"/>
      <c r="P1" s="5"/>
      <c r="Q1" s="5"/>
      <c r="R1" s="5"/>
      <c r="S1" s="5"/>
      <c r="T1" s="5"/>
      <c r="U1" s="5"/>
      <c r="V1" s="5"/>
      <c r="Y1" s="5"/>
      <c r="Z1" s="5"/>
      <c r="AA1" s="5"/>
      <c r="AB1" s="5"/>
      <c r="AC1" s="5"/>
      <c r="AJ1" s="57"/>
      <c r="AK1" s="59"/>
      <c r="AL1" s="59"/>
    </row>
    <row r="2" spans="1:70" s="1" customFormat="1" ht="13.5" customHeight="1" thickBot="1">
      <c r="C2" s="70" t="s">
        <v>5</v>
      </c>
      <c r="F2" s="337" t="s">
        <v>9</v>
      </c>
      <c r="G2" s="338"/>
      <c r="H2" s="339"/>
      <c r="K2" s="103">
        <v>1</v>
      </c>
      <c r="L2" s="106">
        <f>COUNTIF($AN$16:$AN$45,K2)</f>
        <v>0</v>
      </c>
      <c r="O2" s="5"/>
      <c r="P2" s="5"/>
      <c r="Q2" s="5"/>
      <c r="R2" s="5"/>
      <c r="S2" s="5"/>
      <c r="T2" s="5"/>
      <c r="U2" s="5"/>
      <c r="V2" s="5"/>
      <c r="Y2" s="5"/>
      <c r="Z2" s="5"/>
      <c r="AA2" s="5"/>
      <c r="AB2" s="5"/>
      <c r="AC2" s="123" t="s">
        <v>72</v>
      </c>
      <c r="AD2" s="124"/>
      <c r="AE2" s="120" t="s">
        <v>75</v>
      </c>
      <c r="AF2" s="91"/>
      <c r="AG2" s="91"/>
      <c r="AH2" s="91"/>
      <c r="AI2" s="91"/>
      <c r="AJ2" s="91"/>
      <c r="AK2" s="114"/>
      <c r="AL2" s="242">
        <f>SUM($F$12:$AC$12)</f>
        <v>24</v>
      </c>
    </row>
    <row r="3" spans="1:70" s="1" customFormat="1" ht="13.5" customHeight="1" thickBot="1">
      <c r="C3" s="60"/>
      <c r="F3" s="90" t="s">
        <v>59</v>
      </c>
      <c r="G3" s="129" t="s">
        <v>30</v>
      </c>
      <c r="H3" s="130" t="s">
        <v>0</v>
      </c>
      <c r="K3" s="104">
        <v>2</v>
      </c>
      <c r="L3" s="107">
        <f t="shared" ref="L3:L6" si="0">COUNTIF($AN$16:$AN$45,K3)</f>
        <v>0</v>
      </c>
      <c r="O3" s="5"/>
      <c r="P3" s="5"/>
      <c r="Q3" s="5"/>
      <c r="R3" s="5"/>
      <c r="S3" s="5"/>
      <c r="T3" s="5"/>
      <c r="U3" s="5"/>
      <c r="V3" s="5"/>
      <c r="AC3" s="125" t="s">
        <v>71</v>
      </c>
      <c r="AD3" s="126"/>
      <c r="AE3" s="121" t="s">
        <v>76</v>
      </c>
      <c r="AF3" s="112"/>
      <c r="AG3" s="112"/>
      <c r="AH3" s="112"/>
      <c r="AI3" s="112"/>
      <c r="AJ3" s="113"/>
      <c r="AK3" s="115"/>
      <c r="AL3" s="117">
        <f>SUM($AD$12:$AI$12)</f>
        <v>24</v>
      </c>
    </row>
    <row r="4" spans="1:70" s="1" customFormat="1" ht="13.5" customHeight="1" thickBot="1">
      <c r="C4" s="71" t="s">
        <v>6</v>
      </c>
      <c r="F4" s="74">
        <v>0</v>
      </c>
      <c r="G4" s="75">
        <v>15</v>
      </c>
      <c r="H4" s="76">
        <v>5</v>
      </c>
      <c r="K4" s="104">
        <v>3</v>
      </c>
      <c r="L4" s="107">
        <f t="shared" si="0"/>
        <v>0</v>
      </c>
      <c r="O4" s="5"/>
      <c r="P4" s="5"/>
      <c r="Q4" s="5"/>
      <c r="R4" s="5"/>
      <c r="S4" s="5"/>
      <c r="T4" s="5"/>
      <c r="U4" s="5"/>
      <c r="V4" s="5"/>
      <c r="Y4" s="5"/>
      <c r="Z4" s="5"/>
      <c r="AA4" s="5"/>
      <c r="AB4" s="5"/>
      <c r="AC4" s="127" t="s">
        <v>73</v>
      </c>
      <c r="AD4" s="128"/>
      <c r="AE4" s="122" t="s">
        <v>77</v>
      </c>
      <c r="AF4" s="92"/>
      <c r="AG4" s="92"/>
      <c r="AH4" s="92"/>
      <c r="AI4" s="92"/>
      <c r="AJ4" s="92"/>
      <c r="AK4" s="116"/>
      <c r="AL4" s="118">
        <f>ROUNDUP($AL$12/6,0)</f>
        <v>4</v>
      </c>
      <c r="AX4" s="21"/>
    </row>
    <row r="5" spans="1:70" s="1" customFormat="1" ht="13.5" customHeight="1" thickBot="1">
      <c r="C5" s="18" t="s">
        <v>83</v>
      </c>
      <c r="F5" s="14">
        <v>16</v>
      </c>
      <c r="G5" s="12">
        <v>23</v>
      </c>
      <c r="H5" s="72">
        <v>4</v>
      </c>
      <c r="K5" s="104">
        <v>4</v>
      </c>
      <c r="L5" s="107">
        <f t="shared" si="0"/>
        <v>0</v>
      </c>
      <c r="AC5" s="5"/>
    </row>
    <row r="6" spans="1:70" s="1" customFormat="1" ht="13.5" customHeight="1" thickBot="1">
      <c r="C6" s="71" t="s">
        <v>1</v>
      </c>
      <c r="F6" s="14">
        <v>24</v>
      </c>
      <c r="G6" s="12">
        <v>32</v>
      </c>
      <c r="H6" s="72">
        <v>3</v>
      </c>
      <c r="K6" s="105">
        <v>5</v>
      </c>
      <c r="L6" s="108">
        <f t="shared" si="0"/>
        <v>0</v>
      </c>
      <c r="Y6" s="5"/>
      <c r="Z6" s="5"/>
      <c r="AA6" s="5"/>
      <c r="AB6" s="5"/>
      <c r="AC6" s="68" t="s">
        <v>74</v>
      </c>
      <c r="AD6" s="69"/>
      <c r="AE6" s="119" t="s">
        <v>78</v>
      </c>
      <c r="AF6" s="109"/>
      <c r="AG6" s="109"/>
      <c r="AH6" s="109"/>
      <c r="AI6" s="109"/>
      <c r="AJ6" s="109"/>
      <c r="AK6" s="110"/>
      <c r="AL6" s="111">
        <f>ROUNDUP($AK$12*2/3,0)</f>
        <v>16</v>
      </c>
      <c r="AM6" s="26"/>
      <c r="AN6" s="22"/>
      <c r="AO6" s="22"/>
    </row>
    <row r="7" spans="1:70" s="1" customFormat="1" ht="13.5" customHeight="1">
      <c r="C7" s="18" t="s">
        <v>86</v>
      </c>
      <c r="F7" s="14">
        <v>33</v>
      </c>
      <c r="G7" s="12">
        <v>40</v>
      </c>
      <c r="H7" s="72">
        <v>2</v>
      </c>
      <c r="K7" s="79" t="s">
        <v>3</v>
      </c>
      <c r="L7" s="102">
        <f>IF($L$8&lt;&gt;0,AVERAGE(AN16:AN45),0)</f>
        <v>0</v>
      </c>
      <c r="AC7" s="5"/>
      <c r="AM7" s="26"/>
      <c r="AN7" s="23"/>
      <c r="AO7" s="23"/>
    </row>
    <row r="8" spans="1:70" s="1" customFormat="1" ht="13.5" customHeight="1" thickBot="1">
      <c r="A8"/>
      <c r="B8"/>
      <c r="C8" s="71" t="s">
        <v>7</v>
      </c>
      <c r="F8" s="15">
        <v>41</v>
      </c>
      <c r="G8" s="16">
        <v>48</v>
      </c>
      <c r="H8" s="73">
        <v>1</v>
      </c>
      <c r="K8" s="80" t="s">
        <v>43</v>
      </c>
      <c r="L8" s="56">
        <f>COUNT(AN16:AN45)</f>
        <v>0</v>
      </c>
      <c r="O8"/>
      <c r="P8"/>
      <c r="Q8"/>
      <c r="R8"/>
      <c r="S8"/>
      <c r="T8"/>
      <c r="U8"/>
      <c r="V8"/>
      <c r="Y8" s="5"/>
      <c r="Z8" s="5"/>
      <c r="AA8" s="5"/>
      <c r="AB8" s="5"/>
      <c r="AC8" s="5"/>
      <c r="AJ8" s="64"/>
      <c r="AM8" s="24"/>
      <c r="AN8" s="25"/>
      <c r="AO8" s="25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0" s="1" customFormat="1" ht="13.5" customHeight="1" thickBot="1">
      <c r="C9" s="19"/>
      <c r="D9"/>
      <c r="E9"/>
      <c r="F9"/>
      <c r="G9"/>
      <c r="H9"/>
      <c r="I9"/>
      <c r="J9"/>
      <c r="K9" s="17" t="s">
        <v>46</v>
      </c>
      <c r="L9"/>
      <c r="M9"/>
      <c r="N9"/>
      <c r="O9"/>
      <c r="P9"/>
      <c r="Q9"/>
      <c r="R9"/>
      <c r="S9"/>
      <c r="T9"/>
      <c r="U9"/>
      <c r="V9"/>
      <c r="AJ9" s="64"/>
      <c r="AM9" s="26"/>
      <c r="AN9" s="24"/>
      <c r="AO9" s="24"/>
      <c r="AU9"/>
      <c r="AV9"/>
    </row>
    <row r="10" spans="1:70" s="1" customFormat="1" ht="13.5" customHeight="1" thickBot="1">
      <c r="D10" s="4"/>
      <c r="E10" s="2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J10" s="64"/>
      <c r="AK10" s="2"/>
      <c r="AM10" s="26"/>
      <c r="AN10" s="24"/>
      <c r="AO10" s="24"/>
      <c r="AP10"/>
      <c r="AQ10"/>
      <c r="AR10"/>
      <c r="AS10"/>
      <c r="AT10"/>
      <c r="AU10"/>
      <c r="AV10"/>
      <c r="AW10"/>
    </row>
    <row r="11" spans="1:70" s="1" customFormat="1" ht="13.5" customHeight="1" thickBot="1">
      <c r="D11" s="55" t="s">
        <v>12</v>
      </c>
      <c r="E11" s="77" t="s">
        <v>8</v>
      </c>
      <c r="F11" s="181" t="s">
        <v>14</v>
      </c>
      <c r="G11" s="182" t="s">
        <v>15</v>
      </c>
      <c r="H11" s="182" t="s">
        <v>16</v>
      </c>
      <c r="I11" s="182" t="s">
        <v>17</v>
      </c>
      <c r="J11" s="182" t="s">
        <v>18</v>
      </c>
      <c r="K11" s="182" t="s">
        <v>19</v>
      </c>
      <c r="L11" s="182" t="s">
        <v>20</v>
      </c>
      <c r="M11" s="182" t="s">
        <v>21</v>
      </c>
      <c r="N11" s="182" t="s">
        <v>22</v>
      </c>
      <c r="O11" s="183" t="s">
        <v>23</v>
      </c>
      <c r="P11" s="184" t="s">
        <v>24</v>
      </c>
      <c r="Q11" s="182" t="s">
        <v>25</v>
      </c>
      <c r="R11" s="182" t="s">
        <v>26</v>
      </c>
      <c r="S11" s="182" t="s">
        <v>27</v>
      </c>
      <c r="T11" s="182" t="s">
        <v>28</v>
      </c>
      <c r="U11" s="182" t="s">
        <v>29</v>
      </c>
      <c r="V11" s="182" t="s">
        <v>34</v>
      </c>
      <c r="W11" s="182" t="s">
        <v>35</v>
      </c>
      <c r="X11" s="182" t="s">
        <v>36</v>
      </c>
      <c r="Y11" s="183" t="s">
        <v>37</v>
      </c>
      <c r="Z11" s="191" t="s">
        <v>67</v>
      </c>
      <c r="AA11" s="191" t="s">
        <v>68</v>
      </c>
      <c r="AB11" s="191" t="s">
        <v>69</v>
      </c>
      <c r="AC11" s="191" t="s">
        <v>70</v>
      </c>
      <c r="AD11" s="90" t="s">
        <v>38</v>
      </c>
      <c r="AE11" s="109" t="s">
        <v>39</v>
      </c>
      <c r="AF11" s="109" t="s">
        <v>40</v>
      </c>
      <c r="AG11" s="109" t="s">
        <v>41</v>
      </c>
      <c r="AH11" s="110" t="s">
        <v>42</v>
      </c>
      <c r="AI11" s="185" t="s">
        <v>66</v>
      </c>
      <c r="AJ11" s="84" t="s">
        <v>33</v>
      </c>
      <c r="AK11" s="95" t="s">
        <v>44</v>
      </c>
      <c r="AL11" s="67" t="s">
        <v>45</v>
      </c>
      <c r="AM11" s="62"/>
      <c r="AN11" s="24"/>
      <c r="AO11" s="24"/>
      <c r="AP11"/>
      <c r="AQ11"/>
      <c r="AR11"/>
      <c r="AS11"/>
      <c r="AT11"/>
      <c r="AU11"/>
      <c r="AV11"/>
      <c r="AW11"/>
      <c r="AX11" s="24"/>
    </row>
    <row r="12" spans="1:70" s="1" customFormat="1" ht="13.5" customHeight="1" thickBot="1">
      <c r="D12" s="55" t="s">
        <v>13</v>
      </c>
      <c r="E12" s="78" t="s">
        <v>84</v>
      </c>
      <c r="F12" s="135">
        <v>1</v>
      </c>
      <c r="G12" s="136">
        <v>1</v>
      </c>
      <c r="H12" s="136">
        <v>1</v>
      </c>
      <c r="I12" s="136">
        <v>1</v>
      </c>
      <c r="J12" s="136">
        <v>1</v>
      </c>
      <c r="K12" s="136">
        <v>1</v>
      </c>
      <c r="L12" s="136">
        <v>1</v>
      </c>
      <c r="M12" s="136">
        <v>1</v>
      </c>
      <c r="N12" s="136">
        <v>1</v>
      </c>
      <c r="O12" s="137">
        <v>1</v>
      </c>
      <c r="P12" s="138">
        <v>1</v>
      </c>
      <c r="Q12" s="139">
        <v>1</v>
      </c>
      <c r="R12" s="139">
        <v>1</v>
      </c>
      <c r="S12" s="139">
        <v>1</v>
      </c>
      <c r="T12" s="139">
        <v>1</v>
      </c>
      <c r="U12" s="139">
        <v>1</v>
      </c>
      <c r="V12" s="139">
        <v>1</v>
      </c>
      <c r="W12" s="139">
        <v>1</v>
      </c>
      <c r="X12" s="139">
        <v>1</v>
      </c>
      <c r="Y12" s="189">
        <v>1</v>
      </c>
      <c r="Z12" s="229">
        <v>1</v>
      </c>
      <c r="AA12" s="230">
        <v>1</v>
      </c>
      <c r="AB12" s="230">
        <v>1</v>
      </c>
      <c r="AC12" s="231">
        <v>1</v>
      </c>
      <c r="AD12" s="190">
        <v>6</v>
      </c>
      <c r="AE12" s="140">
        <v>6</v>
      </c>
      <c r="AF12" s="140">
        <v>6</v>
      </c>
      <c r="AG12" s="140">
        <v>6</v>
      </c>
      <c r="AH12" s="188">
        <v>0</v>
      </c>
      <c r="AI12" s="141">
        <v>0</v>
      </c>
      <c r="AJ12" s="241">
        <f>ROUNDUP($AK$12/6,0)</f>
        <v>4</v>
      </c>
      <c r="AK12" s="243">
        <f>SUM($F$12:$AC$12)</f>
        <v>24</v>
      </c>
      <c r="AL12" s="244">
        <f>SUM($AD$12:$AI$12)</f>
        <v>24</v>
      </c>
      <c r="AM12" s="97">
        <f>SUM($F$12:$AI$12)</f>
        <v>48</v>
      </c>
      <c r="AN12" s="24"/>
      <c r="AO12" s="24"/>
      <c r="AP12"/>
      <c r="AQ12"/>
      <c r="AR12"/>
      <c r="AS12"/>
      <c r="AT12"/>
      <c r="AU12"/>
      <c r="AV12"/>
      <c r="AW12"/>
    </row>
    <row r="13" spans="1:70" s="1" customFormat="1" ht="13.5" customHeight="1">
      <c r="C13" s="1" t="str">
        <f>IF(F13&lt;&gt;0,IF(ROUND(AK13,0)&lt;&gt;100,"Fehler bei % !",""),"")</f>
        <v/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 s="17"/>
      <c r="Z13" s="17"/>
      <c r="AA13" s="17"/>
      <c r="AB13" s="17"/>
      <c r="AC13" s="17"/>
      <c r="AJ13" s="64"/>
      <c r="AK13" s="61"/>
      <c r="AL13" s="3"/>
      <c r="AM13" s="26"/>
      <c r="AN13" s="24"/>
      <c r="AO13" s="24"/>
      <c r="AP13"/>
      <c r="AQ13"/>
      <c r="AS13"/>
      <c r="AT13"/>
      <c r="AU13"/>
      <c r="AV13"/>
      <c r="AW13"/>
    </row>
    <row r="14" spans="1:70" s="1" customFormat="1" ht="13.5" customHeight="1" thickBot="1">
      <c r="B14" s="57" t="s">
        <v>10</v>
      </c>
      <c r="C14" s="58" t="s">
        <v>31</v>
      </c>
      <c r="D14" s="5"/>
      <c r="E14" s="5"/>
      <c r="F14" s="5"/>
      <c r="G14" s="5"/>
      <c r="H14" s="13"/>
      <c r="I14" s="13"/>
      <c r="J14" s="1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17"/>
      <c r="Z14" s="17"/>
      <c r="AA14" s="17"/>
      <c r="AB14" s="17"/>
      <c r="AC14" s="17"/>
      <c r="AJ14" s="83"/>
      <c r="AK14" s="61"/>
      <c r="AL14" s="1" t="s">
        <v>61</v>
      </c>
      <c r="AM14" s="187"/>
      <c r="AN14" s="24" t="s">
        <v>0</v>
      </c>
      <c r="AO14" s="24"/>
      <c r="AP14"/>
      <c r="AQ14"/>
      <c r="AR14"/>
      <c r="AS14"/>
      <c r="AT14"/>
      <c r="AU14"/>
      <c r="AV14"/>
      <c r="AW14"/>
    </row>
    <row r="15" spans="1:70" s="1" customFormat="1" ht="13.5" customHeight="1" thickBot="1">
      <c r="C15" s="68" t="s">
        <v>11</v>
      </c>
      <c r="D15" s="69"/>
      <c r="E15" s="178" t="s">
        <v>32</v>
      </c>
      <c r="F15" s="181" t="s">
        <v>14</v>
      </c>
      <c r="G15" s="182" t="s">
        <v>15</v>
      </c>
      <c r="H15" s="182" t="s">
        <v>16</v>
      </c>
      <c r="I15" s="182" t="s">
        <v>17</v>
      </c>
      <c r="J15" s="182" t="s">
        <v>18</v>
      </c>
      <c r="K15" s="182" t="s">
        <v>19</v>
      </c>
      <c r="L15" s="182" t="s">
        <v>20</v>
      </c>
      <c r="M15" s="182" t="s">
        <v>21</v>
      </c>
      <c r="N15" s="182" t="s">
        <v>22</v>
      </c>
      <c r="O15" s="183" t="s">
        <v>23</v>
      </c>
      <c r="P15" s="184" t="s">
        <v>24</v>
      </c>
      <c r="Q15" s="182" t="s">
        <v>25</v>
      </c>
      <c r="R15" s="182" t="s">
        <v>26</v>
      </c>
      <c r="S15" s="182" t="s">
        <v>27</v>
      </c>
      <c r="T15" s="182" t="s">
        <v>28</v>
      </c>
      <c r="U15" s="182" t="s">
        <v>29</v>
      </c>
      <c r="V15" s="182" t="s">
        <v>34</v>
      </c>
      <c r="W15" s="182" t="s">
        <v>35</v>
      </c>
      <c r="X15" s="182" t="s">
        <v>36</v>
      </c>
      <c r="Y15" s="198" t="s">
        <v>37</v>
      </c>
      <c r="Z15" s="305" t="s">
        <v>67</v>
      </c>
      <c r="AA15" s="306" t="s">
        <v>68</v>
      </c>
      <c r="AB15" s="306" t="s">
        <v>69</v>
      </c>
      <c r="AC15" s="307" t="s">
        <v>70</v>
      </c>
      <c r="AD15" s="119" t="s">
        <v>38</v>
      </c>
      <c r="AE15" s="109" t="s">
        <v>39</v>
      </c>
      <c r="AF15" s="109" t="s">
        <v>40</v>
      </c>
      <c r="AG15" s="109" t="s">
        <v>41</v>
      </c>
      <c r="AH15" s="110" t="s">
        <v>42</v>
      </c>
      <c r="AI15" s="185" t="s">
        <v>66</v>
      </c>
      <c r="AJ15" s="82" t="s">
        <v>33</v>
      </c>
      <c r="AK15" s="96" t="s">
        <v>44</v>
      </c>
      <c r="AL15" s="81" t="s">
        <v>45</v>
      </c>
      <c r="AM15" s="63"/>
      <c r="AN15" s="24"/>
      <c r="AO15" s="24"/>
    </row>
    <row r="16" spans="1:70" s="1" customFormat="1" ht="13.5" customHeight="1">
      <c r="A16" s="1">
        <v>1</v>
      </c>
      <c r="B16" s="11">
        <v>1</v>
      </c>
      <c r="C16" s="41"/>
      <c r="D16" s="86"/>
      <c r="E16" s="179" t="str">
        <f>IF(B16=0,"gefehlt",IF(C16&lt;&gt;"",TEXT(AN16,"0"),""))</f>
        <v/>
      </c>
      <c r="F16" s="142">
        <v>0</v>
      </c>
      <c r="G16" s="143">
        <v>0</v>
      </c>
      <c r="H16" s="143">
        <v>0</v>
      </c>
      <c r="I16" s="143">
        <v>0</v>
      </c>
      <c r="J16" s="144">
        <v>0</v>
      </c>
      <c r="K16" s="144">
        <v>0</v>
      </c>
      <c r="L16" s="144">
        <v>0</v>
      </c>
      <c r="M16" s="144">
        <v>0</v>
      </c>
      <c r="N16" s="143">
        <v>0</v>
      </c>
      <c r="O16" s="145">
        <v>0</v>
      </c>
      <c r="P16" s="146">
        <v>0</v>
      </c>
      <c r="Q16" s="147">
        <v>0</v>
      </c>
      <c r="R16" s="147">
        <v>0</v>
      </c>
      <c r="S16" s="147">
        <v>0</v>
      </c>
      <c r="T16" s="147">
        <v>0</v>
      </c>
      <c r="U16" s="147">
        <v>0</v>
      </c>
      <c r="V16" s="147">
        <v>0</v>
      </c>
      <c r="W16" s="147">
        <v>0</v>
      </c>
      <c r="X16" s="147">
        <v>0</v>
      </c>
      <c r="Y16" s="148">
        <v>0</v>
      </c>
      <c r="Z16" s="232">
        <v>0</v>
      </c>
      <c r="AA16" s="233">
        <v>0</v>
      </c>
      <c r="AB16" s="233">
        <v>0</v>
      </c>
      <c r="AC16" s="234">
        <v>0</v>
      </c>
      <c r="AD16" s="212">
        <v>0</v>
      </c>
      <c r="AE16" s="213">
        <v>0</v>
      </c>
      <c r="AF16" s="213">
        <v>0</v>
      </c>
      <c r="AG16" s="213">
        <v>0</v>
      </c>
      <c r="AH16" s="214">
        <v>0</v>
      </c>
      <c r="AI16" s="215">
        <v>0</v>
      </c>
      <c r="AJ16" s="245">
        <v>0</v>
      </c>
      <c r="AK16" s="255">
        <f>SUM(F16:AC16)</f>
        <v>0</v>
      </c>
      <c r="AL16" s="250">
        <f>SUM(AD16:AI16)</f>
        <v>0</v>
      </c>
      <c r="AM16" s="85">
        <f>SUM(F16:AI16)</f>
        <v>0</v>
      </c>
      <c r="AN16" s="97" t="str">
        <f>IF(AP16="",IF(AO16&lt;&gt;"",IF(AO16="*",5,IF(AO16=".",VLOOKUP(AM16+AJ16,$F$4:$H$8,3),VLOOKUP(AM16,$F$4:$H$8,3))),""))</f>
        <v/>
      </c>
      <c r="AO16" s="134" t="str">
        <f>IF(AND(C16&lt;&gt;"",B16&lt;&gt;0), IF(AK16&gt;=$AL$6, ":", IF((AK16+AJ16)&gt;=$AL$6,".","*")),"")</f>
        <v/>
      </c>
      <c r="AP16" s="1" t="str">
        <f>IF(OR((F16&gt;F$12),(G16&gt;G$12),(H16&gt;H$12),(I16&gt;I$12),(J16&gt;J$12),(K16&gt;K$12),(L16&gt;L$12),(M16&gt;M$12),(N16&gt;N$12),(O16&gt;O$12),(P16&gt;P$12),(Q16&gt;Q$12),(R16&gt;R$12),(S16&gt;S$12),(T16&gt;T$12),(U16&gt;U$12),(V16&gt;V$12),(W16&gt;W$12),(X16&gt;X$12),(Y16&gt;Y$12),(Z16&gt;Z$12),(AA16&gt;AA$12),(AB16&gt;AB$12),(AC16&gt;AC$12),(AD16&gt;AD$12),(AE16&gt;AE$12),(AF16&gt;AF$12),(AG16&gt;AG$12),(AH16&gt;AH$12),(AI16&gt;AI$12),(AJ16&gt;AJ$12)),"Falsch","")</f>
        <v/>
      </c>
    </row>
    <row r="17" spans="1:49" s="1" customFormat="1" ht="13.5" customHeight="1">
      <c r="A17" s="1">
        <v>2</v>
      </c>
      <c r="B17" s="11">
        <v>1</v>
      </c>
      <c r="C17" s="42"/>
      <c r="D17" s="87"/>
      <c r="E17" s="177" t="str">
        <f t="shared" ref="E17:E45" si="1">IF(B17=0,"gefehlt",IF(C17&lt;&gt;"",TEXT(AN17,"0"),""))</f>
        <v/>
      </c>
      <c r="F17" s="142">
        <v>0</v>
      </c>
      <c r="G17" s="143">
        <v>0</v>
      </c>
      <c r="H17" s="143">
        <v>0</v>
      </c>
      <c r="I17" s="143">
        <v>0</v>
      </c>
      <c r="J17" s="144">
        <v>0</v>
      </c>
      <c r="K17" s="144">
        <v>0</v>
      </c>
      <c r="L17" s="144">
        <v>0</v>
      </c>
      <c r="M17" s="144">
        <v>0</v>
      </c>
      <c r="N17" s="143">
        <v>0</v>
      </c>
      <c r="O17" s="145">
        <v>0</v>
      </c>
      <c r="P17" s="146">
        <v>0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0</v>
      </c>
      <c r="X17" s="147">
        <v>0</v>
      </c>
      <c r="Y17" s="148">
        <v>0</v>
      </c>
      <c r="Z17" s="232">
        <v>0</v>
      </c>
      <c r="AA17" s="233">
        <v>0</v>
      </c>
      <c r="AB17" s="233">
        <v>0</v>
      </c>
      <c r="AC17" s="234">
        <v>0</v>
      </c>
      <c r="AD17" s="212">
        <v>0</v>
      </c>
      <c r="AE17" s="213">
        <v>0</v>
      </c>
      <c r="AF17" s="213">
        <v>0</v>
      </c>
      <c r="AG17" s="213">
        <v>0</v>
      </c>
      <c r="AH17" s="214">
        <v>0</v>
      </c>
      <c r="AI17" s="215">
        <v>0</v>
      </c>
      <c r="AJ17" s="245">
        <v>0</v>
      </c>
      <c r="AK17" s="256">
        <f t="shared" ref="AK17:AK45" si="2">SUM(F17:AC17)</f>
        <v>0</v>
      </c>
      <c r="AL17" s="251">
        <f t="shared" ref="AL17:AL45" si="3">SUM(AD17:AI17)</f>
        <v>0</v>
      </c>
      <c r="AM17" s="85">
        <f t="shared" ref="AM17:AM45" si="4">SUM(F17:AI17)</f>
        <v>0</v>
      </c>
      <c r="AN17" s="97" t="str">
        <f t="shared" ref="AN17:AN45" si="5">IF(AP17="",IF(AO17&lt;&gt;"",IF(AO17="*",5,IF(AO17=".",VLOOKUP(AM17+AJ17,$F$4:$H$8,3),VLOOKUP(AM17,$F$4:$H$8,3))),""))</f>
        <v/>
      </c>
      <c r="AO17" s="134" t="str">
        <f t="shared" ref="AO17:AO45" si="6">IF(AND(C17&lt;&gt;"",B17&lt;&gt;0), IF(AK17&gt;=$AL$6, ":", IF((AK17+AJ17)&gt;=$AL$6,".","*")),"")</f>
        <v/>
      </c>
      <c r="AP17" s="1" t="str">
        <f t="shared" ref="AP17:AP45" si="7">IF(OR((F17&gt;F$12),(G17&gt;G$12),(H17&gt;H$12),(I17&gt;I$12),(J17&gt;J$12),(K17&gt;K$12),(L17&gt;L$12),(M17&gt;M$12),(N17&gt;N$12),(O17&gt;O$12),(P17&gt;P$12),(Q17&gt;Q$12),(R17&gt;R$12),(S17&gt;S$12),(T17&gt;T$12),(U17&gt;U$12),(V17&gt;V$12),(W17&gt;W$12),(X17&gt;X$12),(Y17&gt;Y$12),(Z17&gt;Z$12),(AA17&gt;AA$12),(AB17&gt;AB$12),(AC17&gt;AC$12),(AD17&gt;AD$12),(AE17&gt;AE$12),(AF17&gt;AF$12),(AG17&gt;AG$12),(AH17&gt;AH$12),(AI17&gt;AI$12),(AJ17&gt;AJ$12)),"Falsch","")</f>
        <v/>
      </c>
    </row>
    <row r="18" spans="1:49" s="1" customFormat="1" ht="13.5" customHeight="1">
      <c r="A18" s="1">
        <v>3</v>
      </c>
      <c r="B18" s="11">
        <v>1</v>
      </c>
      <c r="C18" s="42"/>
      <c r="D18" s="87"/>
      <c r="E18" s="177" t="str">
        <f t="shared" si="1"/>
        <v/>
      </c>
      <c r="F18" s="142">
        <v>0</v>
      </c>
      <c r="G18" s="143">
        <v>0</v>
      </c>
      <c r="H18" s="143">
        <v>0</v>
      </c>
      <c r="I18" s="143">
        <v>0</v>
      </c>
      <c r="J18" s="144">
        <v>0</v>
      </c>
      <c r="K18" s="144">
        <v>0</v>
      </c>
      <c r="L18" s="144">
        <v>0</v>
      </c>
      <c r="M18" s="144">
        <v>0</v>
      </c>
      <c r="N18" s="143">
        <v>0</v>
      </c>
      <c r="O18" s="145">
        <v>0</v>
      </c>
      <c r="P18" s="146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7">
        <v>0</v>
      </c>
      <c r="Y18" s="148">
        <v>0</v>
      </c>
      <c r="Z18" s="232">
        <v>0</v>
      </c>
      <c r="AA18" s="233">
        <v>0</v>
      </c>
      <c r="AB18" s="233">
        <v>0</v>
      </c>
      <c r="AC18" s="234">
        <v>0</v>
      </c>
      <c r="AD18" s="212">
        <v>0</v>
      </c>
      <c r="AE18" s="213">
        <v>0</v>
      </c>
      <c r="AF18" s="213">
        <v>0</v>
      </c>
      <c r="AG18" s="213">
        <v>0</v>
      </c>
      <c r="AH18" s="214">
        <v>0</v>
      </c>
      <c r="AI18" s="215">
        <v>0</v>
      </c>
      <c r="AJ18" s="245">
        <v>0</v>
      </c>
      <c r="AK18" s="256">
        <f t="shared" si="2"/>
        <v>0</v>
      </c>
      <c r="AL18" s="251">
        <f t="shared" si="3"/>
        <v>0</v>
      </c>
      <c r="AM18" s="85">
        <f t="shared" si="4"/>
        <v>0</v>
      </c>
      <c r="AN18" s="97" t="str">
        <f t="shared" si="5"/>
        <v/>
      </c>
      <c r="AO18" s="134" t="str">
        <f t="shared" si="6"/>
        <v/>
      </c>
      <c r="AP18" s="1" t="str">
        <f t="shared" si="7"/>
        <v/>
      </c>
    </row>
    <row r="19" spans="1:49" s="1" customFormat="1" ht="13.5" customHeight="1">
      <c r="A19" s="1">
        <v>4</v>
      </c>
      <c r="B19" s="11">
        <v>1</v>
      </c>
      <c r="C19" s="42"/>
      <c r="D19" s="87"/>
      <c r="E19" s="177" t="str">
        <f t="shared" si="1"/>
        <v/>
      </c>
      <c r="F19" s="142">
        <v>0</v>
      </c>
      <c r="G19" s="143">
        <v>0</v>
      </c>
      <c r="H19" s="143">
        <v>0</v>
      </c>
      <c r="I19" s="143">
        <v>0</v>
      </c>
      <c r="J19" s="144">
        <v>0</v>
      </c>
      <c r="K19" s="144">
        <v>0</v>
      </c>
      <c r="L19" s="144">
        <v>0</v>
      </c>
      <c r="M19" s="144">
        <v>0</v>
      </c>
      <c r="N19" s="143">
        <v>0</v>
      </c>
      <c r="O19" s="145">
        <v>0</v>
      </c>
      <c r="P19" s="146">
        <v>0</v>
      </c>
      <c r="Q19" s="147">
        <v>0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v>0</v>
      </c>
      <c r="X19" s="147">
        <v>0</v>
      </c>
      <c r="Y19" s="148">
        <v>0</v>
      </c>
      <c r="Z19" s="232">
        <v>0</v>
      </c>
      <c r="AA19" s="233">
        <v>0</v>
      </c>
      <c r="AB19" s="233">
        <v>0</v>
      </c>
      <c r="AC19" s="234">
        <v>0</v>
      </c>
      <c r="AD19" s="212">
        <v>0</v>
      </c>
      <c r="AE19" s="213">
        <v>0</v>
      </c>
      <c r="AF19" s="213">
        <v>0</v>
      </c>
      <c r="AG19" s="213">
        <v>0</v>
      </c>
      <c r="AH19" s="214">
        <v>0</v>
      </c>
      <c r="AI19" s="215">
        <v>0</v>
      </c>
      <c r="AJ19" s="245">
        <v>0</v>
      </c>
      <c r="AK19" s="256">
        <f t="shared" si="2"/>
        <v>0</v>
      </c>
      <c r="AL19" s="251">
        <f t="shared" si="3"/>
        <v>0</v>
      </c>
      <c r="AM19" s="85">
        <f t="shared" si="4"/>
        <v>0</v>
      </c>
      <c r="AN19" s="97" t="str">
        <f t="shared" si="5"/>
        <v/>
      </c>
      <c r="AO19" s="134" t="str">
        <f t="shared" si="6"/>
        <v/>
      </c>
      <c r="AP19" s="1" t="str">
        <f t="shared" si="7"/>
        <v/>
      </c>
      <c r="AQ19"/>
      <c r="AS19"/>
      <c r="AT19"/>
      <c r="AU19"/>
      <c r="AV19"/>
      <c r="AW19"/>
    </row>
    <row r="20" spans="1:49" s="1" customFormat="1" ht="13.5" customHeight="1">
      <c r="A20" s="1">
        <v>5</v>
      </c>
      <c r="B20" s="11">
        <v>1</v>
      </c>
      <c r="C20" s="42"/>
      <c r="D20" s="87"/>
      <c r="E20" s="177" t="str">
        <f t="shared" si="1"/>
        <v/>
      </c>
      <c r="F20" s="142">
        <v>0</v>
      </c>
      <c r="G20" s="143">
        <v>0</v>
      </c>
      <c r="H20" s="143">
        <v>0</v>
      </c>
      <c r="I20" s="143">
        <v>0</v>
      </c>
      <c r="J20" s="144">
        <v>0</v>
      </c>
      <c r="K20" s="144">
        <v>0</v>
      </c>
      <c r="L20" s="144">
        <v>0</v>
      </c>
      <c r="M20" s="144">
        <v>0</v>
      </c>
      <c r="N20" s="143">
        <v>0</v>
      </c>
      <c r="O20" s="145">
        <v>0</v>
      </c>
      <c r="P20" s="146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  <c r="X20" s="147">
        <v>0</v>
      </c>
      <c r="Y20" s="148">
        <v>0</v>
      </c>
      <c r="Z20" s="232">
        <v>0</v>
      </c>
      <c r="AA20" s="233">
        <v>0</v>
      </c>
      <c r="AB20" s="233">
        <v>0</v>
      </c>
      <c r="AC20" s="234">
        <v>0</v>
      </c>
      <c r="AD20" s="212">
        <v>0</v>
      </c>
      <c r="AE20" s="213">
        <v>0</v>
      </c>
      <c r="AF20" s="213">
        <v>0</v>
      </c>
      <c r="AG20" s="213">
        <v>0</v>
      </c>
      <c r="AH20" s="214">
        <v>0</v>
      </c>
      <c r="AI20" s="215">
        <v>0</v>
      </c>
      <c r="AJ20" s="245">
        <v>0</v>
      </c>
      <c r="AK20" s="256">
        <f t="shared" si="2"/>
        <v>0</v>
      </c>
      <c r="AL20" s="251">
        <f t="shared" si="3"/>
        <v>0</v>
      </c>
      <c r="AM20" s="85">
        <f t="shared" si="4"/>
        <v>0</v>
      </c>
      <c r="AN20" s="97" t="str">
        <f t="shared" si="5"/>
        <v/>
      </c>
      <c r="AO20" s="134" t="str">
        <f t="shared" si="6"/>
        <v/>
      </c>
      <c r="AP20" s="1" t="str">
        <f t="shared" si="7"/>
        <v/>
      </c>
      <c r="AQ20"/>
      <c r="AS20"/>
      <c r="AT20"/>
      <c r="AU20"/>
      <c r="AV20"/>
      <c r="AW20"/>
    </row>
    <row r="21" spans="1:49" s="1" customFormat="1" ht="13.5" customHeight="1">
      <c r="A21" s="1">
        <v>6</v>
      </c>
      <c r="B21" s="11">
        <v>1</v>
      </c>
      <c r="C21" s="42"/>
      <c r="D21" s="87"/>
      <c r="E21" s="177" t="str">
        <f t="shared" si="1"/>
        <v/>
      </c>
      <c r="F21" s="142">
        <v>0</v>
      </c>
      <c r="G21" s="143">
        <v>0</v>
      </c>
      <c r="H21" s="143">
        <v>0</v>
      </c>
      <c r="I21" s="143">
        <v>0</v>
      </c>
      <c r="J21" s="144">
        <v>0</v>
      </c>
      <c r="K21" s="144">
        <v>0</v>
      </c>
      <c r="L21" s="144">
        <v>0</v>
      </c>
      <c r="M21" s="144">
        <v>0</v>
      </c>
      <c r="N21" s="143">
        <v>0</v>
      </c>
      <c r="O21" s="145">
        <v>0</v>
      </c>
      <c r="P21" s="146">
        <v>0</v>
      </c>
      <c r="Q21" s="147">
        <v>0</v>
      </c>
      <c r="R21" s="147">
        <v>0</v>
      </c>
      <c r="S21" s="147">
        <v>0</v>
      </c>
      <c r="T21" s="147">
        <v>0</v>
      </c>
      <c r="U21" s="147">
        <v>0</v>
      </c>
      <c r="V21" s="147">
        <v>0</v>
      </c>
      <c r="W21" s="147">
        <v>0</v>
      </c>
      <c r="X21" s="147">
        <v>0</v>
      </c>
      <c r="Y21" s="148">
        <v>0</v>
      </c>
      <c r="Z21" s="232">
        <v>0</v>
      </c>
      <c r="AA21" s="233">
        <v>0</v>
      </c>
      <c r="AB21" s="233">
        <v>0</v>
      </c>
      <c r="AC21" s="234">
        <v>0</v>
      </c>
      <c r="AD21" s="212">
        <v>0</v>
      </c>
      <c r="AE21" s="213">
        <v>0</v>
      </c>
      <c r="AF21" s="213">
        <v>0</v>
      </c>
      <c r="AG21" s="213">
        <v>0</v>
      </c>
      <c r="AH21" s="214">
        <v>0</v>
      </c>
      <c r="AI21" s="215">
        <v>0</v>
      </c>
      <c r="AJ21" s="245">
        <v>0</v>
      </c>
      <c r="AK21" s="256">
        <f t="shared" si="2"/>
        <v>0</v>
      </c>
      <c r="AL21" s="251">
        <f t="shared" si="3"/>
        <v>0</v>
      </c>
      <c r="AM21" s="85">
        <f t="shared" si="4"/>
        <v>0</v>
      </c>
      <c r="AN21" s="97" t="str">
        <f t="shared" si="5"/>
        <v/>
      </c>
      <c r="AO21" s="134" t="str">
        <f t="shared" si="6"/>
        <v/>
      </c>
      <c r="AP21" s="1" t="str">
        <f t="shared" si="7"/>
        <v/>
      </c>
      <c r="AQ21"/>
      <c r="AR21" s="24"/>
      <c r="AS21"/>
      <c r="AT21"/>
      <c r="AU21"/>
      <c r="AV21"/>
      <c r="AW21"/>
    </row>
    <row r="22" spans="1:49" s="1" customFormat="1" ht="13.5" customHeight="1">
      <c r="A22" s="1">
        <v>7</v>
      </c>
      <c r="B22" s="11">
        <v>1</v>
      </c>
      <c r="C22" s="42"/>
      <c r="D22" s="87"/>
      <c r="E22" s="177" t="str">
        <f t="shared" si="1"/>
        <v/>
      </c>
      <c r="F22" s="142">
        <v>0</v>
      </c>
      <c r="G22" s="143">
        <v>0</v>
      </c>
      <c r="H22" s="143">
        <v>0</v>
      </c>
      <c r="I22" s="143">
        <v>0</v>
      </c>
      <c r="J22" s="144">
        <v>0</v>
      </c>
      <c r="K22" s="144">
        <v>0</v>
      </c>
      <c r="L22" s="144">
        <v>0</v>
      </c>
      <c r="M22" s="144">
        <v>0</v>
      </c>
      <c r="N22" s="143">
        <v>0</v>
      </c>
      <c r="O22" s="145">
        <v>0</v>
      </c>
      <c r="P22" s="146">
        <v>0</v>
      </c>
      <c r="Q22" s="147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8">
        <v>0</v>
      </c>
      <c r="Z22" s="232">
        <v>0</v>
      </c>
      <c r="AA22" s="233">
        <v>0</v>
      </c>
      <c r="AB22" s="233">
        <v>0</v>
      </c>
      <c r="AC22" s="234">
        <v>0</v>
      </c>
      <c r="AD22" s="212">
        <v>0</v>
      </c>
      <c r="AE22" s="213">
        <v>0</v>
      </c>
      <c r="AF22" s="213">
        <v>0</v>
      </c>
      <c r="AG22" s="213">
        <v>0</v>
      </c>
      <c r="AH22" s="214">
        <v>0</v>
      </c>
      <c r="AI22" s="215">
        <v>0</v>
      </c>
      <c r="AJ22" s="245">
        <v>0</v>
      </c>
      <c r="AK22" s="256">
        <f t="shared" si="2"/>
        <v>0</v>
      </c>
      <c r="AL22" s="251">
        <f t="shared" si="3"/>
        <v>0</v>
      </c>
      <c r="AM22" s="85">
        <f t="shared" si="4"/>
        <v>0</v>
      </c>
      <c r="AN22" s="97" t="str">
        <f t="shared" si="5"/>
        <v/>
      </c>
      <c r="AO22" s="134" t="str">
        <f t="shared" si="6"/>
        <v/>
      </c>
      <c r="AP22" s="1" t="str">
        <f t="shared" si="7"/>
        <v/>
      </c>
      <c r="AQ22"/>
      <c r="AR22" s="24"/>
      <c r="AS22"/>
      <c r="AT22"/>
      <c r="AU22"/>
      <c r="AV22"/>
      <c r="AW22"/>
    </row>
    <row r="23" spans="1:49" s="1" customFormat="1" ht="13.5" customHeight="1">
      <c r="A23" s="1">
        <v>8</v>
      </c>
      <c r="B23" s="11">
        <v>1</v>
      </c>
      <c r="C23" s="42"/>
      <c r="D23" s="87"/>
      <c r="E23" s="177" t="str">
        <f t="shared" si="1"/>
        <v/>
      </c>
      <c r="F23" s="142">
        <v>0</v>
      </c>
      <c r="G23" s="143">
        <v>0</v>
      </c>
      <c r="H23" s="143">
        <v>0</v>
      </c>
      <c r="I23" s="143">
        <v>0</v>
      </c>
      <c r="J23" s="144">
        <v>0</v>
      </c>
      <c r="K23" s="144">
        <v>0</v>
      </c>
      <c r="L23" s="144">
        <v>0</v>
      </c>
      <c r="M23" s="144">
        <v>0</v>
      </c>
      <c r="N23" s="143">
        <v>0</v>
      </c>
      <c r="O23" s="145">
        <v>0</v>
      </c>
      <c r="P23" s="146">
        <v>0</v>
      </c>
      <c r="Q23" s="147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8">
        <v>0</v>
      </c>
      <c r="Z23" s="232">
        <v>0</v>
      </c>
      <c r="AA23" s="233">
        <v>0</v>
      </c>
      <c r="AB23" s="233">
        <v>0</v>
      </c>
      <c r="AC23" s="234">
        <v>0</v>
      </c>
      <c r="AD23" s="212">
        <v>0</v>
      </c>
      <c r="AE23" s="213">
        <v>0</v>
      </c>
      <c r="AF23" s="213">
        <v>0</v>
      </c>
      <c r="AG23" s="213">
        <v>0</v>
      </c>
      <c r="AH23" s="214">
        <v>0</v>
      </c>
      <c r="AI23" s="215">
        <v>0</v>
      </c>
      <c r="AJ23" s="245">
        <v>0</v>
      </c>
      <c r="AK23" s="256">
        <f t="shared" si="2"/>
        <v>0</v>
      </c>
      <c r="AL23" s="251">
        <f t="shared" si="3"/>
        <v>0</v>
      </c>
      <c r="AM23" s="85">
        <f t="shared" si="4"/>
        <v>0</v>
      </c>
      <c r="AN23" s="97" t="str">
        <f t="shared" si="5"/>
        <v/>
      </c>
      <c r="AO23" s="134" t="str">
        <f t="shared" si="6"/>
        <v/>
      </c>
      <c r="AP23" s="1" t="str">
        <f t="shared" si="7"/>
        <v/>
      </c>
      <c r="AQ23"/>
      <c r="AS23"/>
      <c r="AT23"/>
      <c r="AU23"/>
      <c r="AV23"/>
      <c r="AW23"/>
    </row>
    <row r="24" spans="1:49" s="1" customFormat="1" ht="13.5" customHeight="1">
      <c r="A24" s="1">
        <v>9</v>
      </c>
      <c r="B24" s="11">
        <v>1</v>
      </c>
      <c r="C24" s="42"/>
      <c r="D24" s="87"/>
      <c r="E24" s="177" t="str">
        <f t="shared" si="1"/>
        <v/>
      </c>
      <c r="F24" s="142">
        <v>0</v>
      </c>
      <c r="G24" s="143">
        <v>0</v>
      </c>
      <c r="H24" s="143">
        <v>0</v>
      </c>
      <c r="I24" s="143">
        <v>0</v>
      </c>
      <c r="J24" s="144">
        <v>0</v>
      </c>
      <c r="K24" s="144">
        <v>0</v>
      </c>
      <c r="L24" s="144">
        <v>0</v>
      </c>
      <c r="M24" s="144">
        <v>0</v>
      </c>
      <c r="N24" s="143">
        <v>0</v>
      </c>
      <c r="O24" s="145">
        <v>0</v>
      </c>
      <c r="P24" s="146">
        <v>0</v>
      </c>
      <c r="Q24" s="147">
        <v>0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0</v>
      </c>
      <c r="X24" s="147">
        <v>0</v>
      </c>
      <c r="Y24" s="148">
        <v>0</v>
      </c>
      <c r="Z24" s="232">
        <v>0</v>
      </c>
      <c r="AA24" s="233">
        <v>0</v>
      </c>
      <c r="AB24" s="233">
        <v>0</v>
      </c>
      <c r="AC24" s="234">
        <v>0</v>
      </c>
      <c r="AD24" s="212">
        <v>0</v>
      </c>
      <c r="AE24" s="213">
        <v>0</v>
      </c>
      <c r="AF24" s="213">
        <v>0</v>
      </c>
      <c r="AG24" s="213">
        <v>0</v>
      </c>
      <c r="AH24" s="214">
        <v>0</v>
      </c>
      <c r="AI24" s="215">
        <v>0</v>
      </c>
      <c r="AJ24" s="245">
        <v>0</v>
      </c>
      <c r="AK24" s="256">
        <f t="shared" si="2"/>
        <v>0</v>
      </c>
      <c r="AL24" s="251">
        <f t="shared" si="3"/>
        <v>0</v>
      </c>
      <c r="AM24" s="85">
        <f t="shared" si="4"/>
        <v>0</v>
      </c>
      <c r="AN24" s="97" t="str">
        <f t="shared" si="5"/>
        <v/>
      </c>
      <c r="AO24" s="134" t="str">
        <f t="shared" si="6"/>
        <v/>
      </c>
      <c r="AP24" s="1" t="str">
        <f t="shared" si="7"/>
        <v/>
      </c>
      <c r="AQ24"/>
      <c r="AR24" s="24"/>
      <c r="AS24"/>
      <c r="AT24"/>
      <c r="AU24"/>
      <c r="AV24"/>
      <c r="AW24"/>
    </row>
    <row r="25" spans="1:49" s="1" customFormat="1" ht="13.5" customHeight="1" thickBot="1">
      <c r="A25" s="1">
        <v>10</v>
      </c>
      <c r="B25" s="11">
        <v>1</v>
      </c>
      <c r="C25" s="44"/>
      <c r="D25" s="132"/>
      <c r="E25" s="180" t="str">
        <f t="shared" si="1"/>
        <v/>
      </c>
      <c r="F25" s="149">
        <v>0</v>
      </c>
      <c r="G25" s="150">
        <v>0</v>
      </c>
      <c r="H25" s="150">
        <v>0</v>
      </c>
      <c r="I25" s="150">
        <v>0</v>
      </c>
      <c r="J25" s="151">
        <v>0</v>
      </c>
      <c r="K25" s="151">
        <v>0</v>
      </c>
      <c r="L25" s="151">
        <v>0</v>
      </c>
      <c r="M25" s="151">
        <v>0</v>
      </c>
      <c r="N25" s="150">
        <v>0</v>
      </c>
      <c r="O25" s="152">
        <v>0</v>
      </c>
      <c r="P25" s="153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5">
        <v>0</v>
      </c>
      <c r="Z25" s="296">
        <v>0</v>
      </c>
      <c r="AA25" s="297">
        <v>0</v>
      </c>
      <c r="AB25" s="297">
        <v>0</v>
      </c>
      <c r="AC25" s="298">
        <v>0</v>
      </c>
      <c r="AD25" s="216">
        <v>0</v>
      </c>
      <c r="AE25" s="217">
        <v>0</v>
      </c>
      <c r="AF25" s="217">
        <v>0</v>
      </c>
      <c r="AG25" s="217">
        <v>0</v>
      </c>
      <c r="AH25" s="308">
        <v>0</v>
      </c>
      <c r="AI25" s="309">
        <v>0</v>
      </c>
      <c r="AJ25" s="246">
        <v>0</v>
      </c>
      <c r="AK25" s="257">
        <f t="shared" si="2"/>
        <v>0</v>
      </c>
      <c r="AL25" s="252">
        <f t="shared" si="3"/>
        <v>0</v>
      </c>
      <c r="AM25" s="85">
        <f t="shared" si="4"/>
        <v>0</v>
      </c>
      <c r="AN25" s="97" t="str">
        <f t="shared" si="5"/>
        <v/>
      </c>
      <c r="AO25" s="134" t="str">
        <f t="shared" si="6"/>
        <v/>
      </c>
      <c r="AP25" s="1" t="str">
        <f t="shared" si="7"/>
        <v/>
      </c>
      <c r="AQ25"/>
      <c r="AR25"/>
      <c r="AS25"/>
      <c r="AT25"/>
      <c r="AU25"/>
      <c r="AV25"/>
      <c r="AW25"/>
    </row>
    <row r="26" spans="1:49" s="1" customFormat="1" ht="13.5" customHeight="1">
      <c r="A26" s="1">
        <v>11</v>
      </c>
      <c r="B26" s="11">
        <v>1</v>
      </c>
      <c r="C26" s="41"/>
      <c r="D26" s="86"/>
      <c r="E26" s="179" t="str">
        <f t="shared" si="1"/>
        <v/>
      </c>
      <c r="F26" s="156">
        <v>0</v>
      </c>
      <c r="G26" s="157">
        <v>0</v>
      </c>
      <c r="H26" s="157">
        <v>0</v>
      </c>
      <c r="I26" s="157">
        <v>0</v>
      </c>
      <c r="J26" s="158">
        <v>0</v>
      </c>
      <c r="K26" s="158">
        <v>0</v>
      </c>
      <c r="L26" s="158">
        <v>0</v>
      </c>
      <c r="M26" s="158">
        <v>0</v>
      </c>
      <c r="N26" s="157">
        <v>0</v>
      </c>
      <c r="O26" s="159">
        <v>0</v>
      </c>
      <c r="P26" s="160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2">
        <v>0</v>
      </c>
      <c r="Z26" s="299">
        <v>0</v>
      </c>
      <c r="AA26" s="300">
        <v>0</v>
      </c>
      <c r="AB26" s="300">
        <v>0</v>
      </c>
      <c r="AC26" s="301">
        <v>0</v>
      </c>
      <c r="AD26" s="218">
        <v>0</v>
      </c>
      <c r="AE26" s="219">
        <v>0</v>
      </c>
      <c r="AF26" s="219">
        <v>0</v>
      </c>
      <c r="AG26" s="219">
        <v>0</v>
      </c>
      <c r="AH26" s="310">
        <v>0</v>
      </c>
      <c r="AI26" s="311">
        <v>0</v>
      </c>
      <c r="AJ26" s="247">
        <v>0</v>
      </c>
      <c r="AK26" s="255">
        <f t="shared" si="2"/>
        <v>0</v>
      </c>
      <c r="AL26" s="250">
        <f t="shared" si="3"/>
        <v>0</v>
      </c>
      <c r="AM26" s="85">
        <f t="shared" si="4"/>
        <v>0</v>
      </c>
      <c r="AN26" s="97" t="str">
        <f t="shared" si="5"/>
        <v/>
      </c>
      <c r="AO26" s="134" t="str">
        <f t="shared" si="6"/>
        <v/>
      </c>
      <c r="AP26" s="1" t="str">
        <f t="shared" si="7"/>
        <v/>
      </c>
      <c r="AQ26"/>
      <c r="AR26"/>
      <c r="AS26"/>
      <c r="AT26"/>
      <c r="AU26"/>
      <c r="AV26"/>
      <c r="AW26"/>
    </row>
    <row r="27" spans="1:49" s="1" customFormat="1" ht="13.5" customHeight="1">
      <c r="A27" s="1">
        <v>12</v>
      </c>
      <c r="B27" s="11">
        <v>1</v>
      </c>
      <c r="C27" s="43"/>
      <c r="D27" s="87"/>
      <c r="E27" s="177" t="str">
        <f t="shared" si="1"/>
        <v/>
      </c>
      <c r="F27" s="142">
        <v>0</v>
      </c>
      <c r="G27" s="143">
        <v>0</v>
      </c>
      <c r="H27" s="143">
        <v>0</v>
      </c>
      <c r="I27" s="143">
        <v>0</v>
      </c>
      <c r="J27" s="144">
        <v>0</v>
      </c>
      <c r="K27" s="144">
        <v>0</v>
      </c>
      <c r="L27" s="144">
        <v>0</v>
      </c>
      <c r="M27" s="144">
        <v>0</v>
      </c>
      <c r="N27" s="143">
        <v>0</v>
      </c>
      <c r="O27" s="145">
        <v>0</v>
      </c>
      <c r="P27" s="146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0</v>
      </c>
      <c r="X27" s="147">
        <v>0</v>
      </c>
      <c r="Y27" s="148">
        <v>0</v>
      </c>
      <c r="Z27" s="232">
        <v>0</v>
      </c>
      <c r="AA27" s="233">
        <v>0</v>
      </c>
      <c r="AB27" s="233">
        <v>0</v>
      </c>
      <c r="AC27" s="234">
        <v>0</v>
      </c>
      <c r="AD27" s="212">
        <v>0</v>
      </c>
      <c r="AE27" s="213">
        <v>0</v>
      </c>
      <c r="AF27" s="213">
        <v>0</v>
      </c>
      <c r="AG27" s="213">
        <v>0</v>
      </c>
      <c r="AH27" s="214">
        <v>0</v>
      </c>
      <c r="AI27" s="215">
        <v>0</v>
      </c>
      <c r="AJ27" s="245">
        <v>0</v>
      </c>
      <c r="AK27" s="256">
        <f t="shared" si="2"/>
        <v>0</v>
      </c>
      <c r="AL27" s="251">
        <f t="shared" si="3"/>
        <v>0</v>
      </c>
      <c r="AM27" s="85">
        <f t="shared" si="4"/>
        <v>0</v>
      </c>
      <c r="AN27" s="97" t="str">
        <f t="shared" si="5"/>
        <v/>
      </c>
      <c r="AO27" s="134" t="str">
        <f t="shared" si="6"/>
        <v/>
      </c>
      <c r="AP27" s="1" t="str">
        <f t="shared" si="7"/>
        <v/>
      </c>
      <c r="AQ27"/>
      <c r="AR27"/>
      <c r="AS27"/>
      <c r="AT27"/>
      <c r="AU27"/>
      <c r="AV27"/>
      <c r="AW27"/>
    </row>
    <row r="28" spans="1:49" s="1" customFormat="1" ht="13.5" customHeight="1">
      <c r="A28" s="1">
        <v>13</v>
      </c>
      <c r="B28" s="11">
        <v>1</v>
      </c>
      <c r="C28" s="43"/>
      <c r="D28" s="87"/>
      <c r="E28" s="177" t="str">
        <f t="shared" si="1"/>
        <v/>
      </c>
      <c r="F28" s="142">
        <v>0</v>
      </c>
      <c r="G28" s="143">
        <v>0</v>
      </c>
      <c r="H28" s="143">
        <v>0</v>
      </c>
      <c r="I28" s="143">
        <v>0</v>
      </c>
      <c r="J28" s="144">
        <v>0</v>
      </c>
      <c r="K28" s="144">
        <v>0</v>
      </c>
      <c r="L28" s="144">
        <v>0</v>
      </c>
      <c r="M28" s="144">
        <v>0</v>
      </c>
      <c r="N28" s="143">
        <v>0</v>
      </c>
      <c r="O28" s="145">
        <v>0</v>
      </c>
      <c r="P28" s="146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7">
        <v>0</v>
      </c>
      <c r="Y28" s="148">
        <v>0</v>
      </c>
      <c r="Z28" s="232">
        <v>0</v>
      </c>
      <c r="AA28" s="233">
        <v>0</v>
      </c>
      <c r="AB28" s="233">
        <v>0</v>
      </c>
      <c r="AC28" s="234">
        <v>0</v>
      </c>
      <c r="AD28" s="212">
        <v>0</v>
      </c>
      <c r="AE28" s="213">
        <v>0</v>
      </c>
      <c r="AF28" s="213">
        <v>0</v>
      </c>
      <c r="AG28" s="213">
        <v>0</v>
      </c>
      <c r="AH28" s="214">
        <v>0</v>
      </c>
      <c r="AI28" s="215">
        <v>0</v>
      </c>
      <c r="AJ28" s="245">
        <v>0</v>
      </c>
      <c r="AK28" s="256">
        <f t="shared" si="2"/>
        <v>0</v>
      </c>
      <c r="AL28" s="251">
        <f t="shared" si="3"/>
        <v>0</v>
      </c>
      <c r="AM28" s="85">
        <f t="shared" si="4"/>
        <v>0</v>
      </c>
      <c r="AN28" s="97" t="str">
        <f t="shared" si="5"/>
        <v/>
      </c>
      <c r="AO28" s="134" t="str">
        <f t="shared" si="6"/>
        <v/>
      </c>
      <c r="AP28" s="1" t="str">
        <f t="shared" si="7"/>
        <v/>
      </c>
      <c r="AQ28"/>
      <c r="AR28"/>
      <c r="AS28"/>
      <c r="AT28"/>
      <c r="AU28"/>
      <c r="AV28"/>
      <c r="AW28"/>
    </row>
    <row r="29" spans="1:49" s="1" customFormat="1" ht="13.5" customHeight="1">
      <c r="A29" s="1">
        <v>14</v>
      </c>
      <c r="B29" s="11">
        <v>1</v>
      </c>
      <c r="C29" s="43"/>
      <c r="D29" s="87"/>
      <c r="E29" s="177" t="str">
        <f t="shared" si="1"/>
        <v/>
      </c>
      <c r="F29" s="142">
        <v>0</v>
      </c>
      <c r="G29" s="143">
        <v>0</v>
      </c>
      <c r="H29" s="143">
        <v>0</v>
      </c>
      <c r="I29" s="143">
        <v>0</v>
      </c>
      <c r="J29" s="144">
        <v>0</v>
      </c>
      <c r="K29" s="144">
        <v>0</v>
      </c>
      <c r="L29" s="144">
        <v>0</v>
      </c>
      <c r="M29" s="144">
        <v>0</v>
      </c>
      <c r="N29" s="143">
        <v>0</v>
      </c>
      <c r="O29" s="145">
        <v>0</v>
      </c>
      <c r="P29" s="146">
        <v>0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0</v>
      </c>
      <c r="X29" s="147">
        <v>0</v>
      </c>
      <c r="Y29" s="148">
        <v>0</v>
      </c>
      <c r="Z29" s="232">
        <v>0</v>
      </c>
      <c r="AA29" s="233">
        <v>0</v>
      </c>
      <c r="AB29" s="233">
        <v>0</v>
      </c>
      <c r="AC29" s="234">
        <v>0</v>
      </c>
      <c r="AD29" s="212">
        <v>0</v>
      </c>
      <c r="AE29" s="213">
        <v>0</v>
      </c>
      <c r="AF29" s="213">
        <v>0</v>
      </c>
      <c r="AG29" s="213">
        <v>0</v>
      </c>
      <c r="AH29" s="214">
        <v>0</v>
      </c>
      <c r="AI29" s="215">
        <v>0</v>
      </c>
      <c r="AJ29" s="245">
        <v>0</v>
      </c>
      <c r="AK29" s="256">
        <f t="shared" si="2"/>
        <v>0</v>
      </c>
      <c r="AL29" s="251">
        <f t="shared" si="3"/>
        <v>0</v>
      </c>
      <c r="AM29" s="85">
        <f t="shared" si="4"/>
        <v>0</v>
      </c>
      <c r="AN29" s="97" t="str">
        <f t="shared" si="5"/>
        <v/>
      </c>
      <c r="AO29" s="134" t="str">
        <f t="shared" si="6"/>
        <v/>
      </c>
      <c r="AP29" s="1" t="str">
        <f t="shared" si="7"/>
        <v/>
      </c>
      <c r="AQ29"/>
      <c r="AR29"/>
      <c r="AS29"/>
      <c r="AT29"/>
      <c r="AU29"/>
      <c r="AV29"/>
      <c r="AW29"/>
    </row>
    <row r="30" spans="1:49" s="1" customFormat="1" ht="13.5" customHeight="1">
      <c r="A30" s="1">
        <v>15</v>
      </c>
      <c r="B30" s="11">
        <v>1</v>
      </c>
      <c r="C30" s="43"/>
      <c r="D30" s="87"/>
      <c r="E30" s="177" t="str">
        <f t="shared" si="1"/>
        <v/>
      </c>
      <c r="F30" s="142">
        <v>0</v>
      </c>
      <c r="G30" s="143">
        <v>0</v>
      </c>
      <c r="H30" s="143">
        <v>0</v>
      </c>
      <c r="I30" s="143">
        <v>0</v>
      </c>
      <c r="J30" s="144">
        <v>0</v>
      </c>
      <c r="K30" s="144">
        <v>0</v>
      </c>
      <c r="L30" s="144">
        <v>0</v>
      </c>
      <c r="M30" s="144">
        <v>0</v>
      </c>
      <c r="N30" s="143">
        <v>0</v>
      </c>
      <c r="O30" s="145">
        <v>0</v>
      </c>
      <c r="P30" s="146">
        <v>0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v>0</v>
      </c>
      <c r="X30" s="147">
        <v>0</v>
      </c>
      <c r="Y30" s="148">
        <v>0</v>
      </c>
      <c r="Z30" s="232">
        <v>0</v>
      </c>
      <c r="AA30" s="233">
        <v>0</v>
      </c>
      <c r="AB30" s="233">
        <v>0</v>
      </c>
      <c r="AC30" s="234">
        <v>0</v>
      </c>
      <c r="AD30" s="212">
        <v>0</v>
      </c>
      <c r="AE30" s="213">
        <v>0</v>
      </c>
      <c r="AF30" s="213">
        <v>0</v>
      </c>
      <c r="AG30" s="213">
        <v>0</v>
      </c>
      <c r="AH30" s="214">
        <v>0</v>
      </c>
      <c r="AI30" s="215">
        <v>0</v>
      </c>
      <c r="AJ30" s="245">
        <v>0</v>
      </c>
      <c r="AK30" s="256">
        <f t="shared" si="2"/>
        <v>0</v>
      </c>
      <c r="AL30" s="251">
        <f t="shared" si="3"/>
        <v>0</v>
      </c>
      <c r="AM30" s="85">
        <f t="shared" si="4"/>
        <v>0</v>
      </c>
      <c r="AN30" s="97" t="str">
        <f t="shared" si="5"/>
        <v/>
      </c>
      <c r="AO30" s="134" t="str">
        <f t="shared" si="6"/>
        <v/>
      </c>
      <c r="AP30" s="1" t="str">
        <f t="shared" si="7"/>
        <v/>
      </c>
      <c r="AQ30"/>
      <c r="AR30"/>
      <c r="AS30"/>
      <c r="AT30"/>
      <c r="AU30"/>
      <c r="AV30"/>
      <c r="AW30"/>
    </row>
    <row r="31" spans="1:49" s="1" customFormat="1" ht="13.5" customHeight="1">
      <c r="A31" s="1">
        <v>16</v>
      </c>
      <c r="B31" s="11">
        <v>1</v>
      </c>
      <c r="C31" s="43"/>
      <c r="D31" s="87"/>
      <c r="E31" s="177" t="str">
        <f t="shared" si="1"/>
        <v/>
      </c>
      <c r="F31" s="142">
        <v>0</v>
      </c>
      <c r="G31" s="143">
        <v>0</v>
      </c>
      <c r="H31" s="143">
        <v>0</v>
      </c>
      <c r="I31" s="143">
        <v>0</v>
      </c>
      <c r="J31" s="144">
        <v>0</v>
      </c>
      <c r="K31" s="144">
        <v>0</v>
      </c>
      <c r="L31" s="144">
        <v>0</v>
      </c>
      <c r="M31" s="144">
        <v>0</v>
      </c>
      <c r="N31" s="143">
        <v>0</v>
      </c>
      <c r="O31" s="145">
        <v>0</v>
      </c>
      <c r="P31" s="146">
        <v>0</v>
      </c>
      <c r="Q31" s="147">
        <v>0</v>
      </c>
      <c r="R31" s="147">
        <v>0</v>
      </c>
      <c r="S31" s="147">
        <v>0</v>
      </c>
      <c r="T31" s="147">
        <v>0</v>
      </c>
      <c r="U31" s="147">
        <v>0</v>
      </c>
      <c r="V31" s="147">
        <v>0</v>
      </c>
      <c r="W31" s="147">
        <v>0</v>
      </c>
      <c r="X31" s="147">
        <v>0</v>
      </c>
      <c r="Y31" s="148">
        <v>0</v>
      </c>
      <c r="Z31" s="232">
        <v>0</v>
      </c>
      <c r="AA31" s="233">
        <v>0</v>
      </c>
      <c r="AB31" s="233">
        <v>0</v>
      </c>
      <c r="AC31" s="234">
        <v>0</v>
      </c>
      <c r="AD31" s="212">
        <v>0</v>
      </c>
      <c r="AE31" s="213">
        <v>0</v>
      </c>
      <c r="AF31" s="213">
        <v>0</v>
      </c>
      <c r="AG31" s="213">
        <v>0</v>
      </c>
      <c r="AH31" s="214">
        <v>0</v>
      </c>
      <c r="AI31" s="215">
        <v>0</v>
      </c>
      <c r="AJ31" s="245">
        <v>0</v>
      </c>
      <c r="AK31" s="256">
        <f t="shared" si="2"/>
        <v>0</v>
      </c>
      <c r="AL31" s="251">
        <f t="shared" si="3"/>
        <v>0</v>
      </c>
      <c r="AM31" s="85">
        <f t="shared" si="4"/>
        <v>0</v>
      </c>
      <c r="AN31" s="97" t="str">
        <f t="shared" si="5"/>
        <v/>
      </c>
      <c r="AO31" s="134" t="str">
        <f t="shared" si="6"/>
        <v/>
      </c>
      <c r="AP31" s="1" t="str">
        <f t="shared" si="7"/>
        <v/>
      </c>
      <c r="AQ31"/>
      <c r="AR31"/>
      <c r="AS31"/>
      <c r="AT31"/>
      <c r="AU31"/>
      <c r="AV31"/>
      <c r="AW31"/>
    </row>
    <row r="32" spans="1:49" s="1" customFormat="1" ht="13.5" customHeight="1">
      <c r="A32" s="1">
        <v>17</v>
      </c>
      <c r="B32" s="11">
        <v>1</v>
      </c>
      <c r="C32" s="43"/>
      <c r="D32" s="87"/>
      <c r="E32" s="177" t="str">
        <f t="shared" si="1"/>
        <v/>
      </c>
      <c r="F32" s="142">
        <v>0</v>
      </c>
      <c r="G32" s="143">
        <v>0</v>
      </c>
      <c r="H32" s="143">
        <v>0</v>
      </c>
      <c r="I32" s="143">
        <v>0</v>
      </c>
      <c r="J32" s="144">
        <v>0</v>
      </c>
      <c r="K32" s="144">
        <v>0</v>
      </c>
      <c r="L32" s="144">
        <v>0</v>
      </c>
      <c r="M32" s="144">
        <v>0</v>
      </c>
      <c r="N32" s="143">
        <v>0</v>
      </c>
      <c r="O32" s="145">
        <v>0</v>
      </c>
      <c r="P32" s="146">
        <v>0</v>
      </c>
      <c r="Q32" s="147">
        <v>0</v>
      </c>
      <c r="R32" s="147">
        <v>0</v>
      </c>
      <c r="S32" s="147">
        <v>0</v>
      </c>
      <c r="T32" s="147">
        <v>0</v>
      </c>
      <c r="U32" s="147">
        <v>0</v>
      </c>
      <c r="V32" s="147">
        <v>0</v>
      </c>
      <c r="W32" s="147">
        <v>0</v>
      </c>
      <c r="X32" s="147">
        <v>0</v>
      </c>
      <c r="Y32" s="148">
        <v>0</v>
      </c>
      <c r="Z32" s="232">
        <v>0</v>
      </c>
      <c r="AA32" s="233">
        <v>0</v>
      </c>
      <c r="AB32" s="233">
        <v>0</v>
      </c>
      <c r="AC32" s="234">
        <v>0</v>
      </c>
      <c r="AD32" s="212">
        <v>0</v>
      </c>
      <c r="AE32" s="213">
        <v>0</v>
      </c>
      <c r="AF32" s="213">
        <v>0</v>
      </c>
      <c r="AG32" s="213">
        <v>0</v>
      </c>
      <c r="AH32" s="214">
        <v>0</v>
      </c>
      <c r="AI32" s="215">
        <v>0</v>
      </c>
      <c r="AJ32" s="245">
        <v>0</v>
      </c>
      <c r="AK32" s="256">
        <f t="shared" si="2"/>
        <v>0</v>
      </c>
      <c r="AL32" s="251">
        <f t="shared" si="3"/>
        <v>0</v>
      </c>
      <c r="AM32" s="85">
        <f t="shared" si="4"/>
        <v>0</v>
      </c>
      <c r="AN32" s="97" t="str">
        <f t="shared" si="5"/>
        <v/>
      </c>
      <c r="AO32" s="134" t="str">
        <f t="shared" si="6"/>
        <v/>
      </c>
      <c r="AP32" s="1" t="str">
        <f t="shared" si="7"/>
        <v/>
      </c>
      <c r="AQ32"/>
      <c r="AR32"/>
      <c r="AS32"/>
      <c r="AT32"/>
      <c r="AU32"/>
      <c r="AV32"/>
      <c r="AW32"/>
    </row>
    <row r="33" spans="1:49" s="1" customFormat="1" ht="13.5" customHeight="1">
      <c r="A33" s="1">
        <v>18</v>
      </c>
      <c r="B33" s="11">
        <v>1</v>
      </c>
      <c r="C33" s="42"/>
      <c r="D33" s="88"/>
      <c r="E33" s="177" t="str">
        <f t="shared" si="1"/>
        <v/>
      </c>
      <c r="F33" s="142">
        <v>0</v>
      </c>
      <c r="G33" s="143">
        <v>0</v>
      </c>
      <c r="H33" s="143">
        <v>0</v>
      </c>
      <c r="I33" s="143">
        <v>0</v>
      </c>
      <c r="J33" s="144">
        <v>0</v>
      </c>
      <c r="K33" s="144">
        <v>0</v>
      </c>
      <c r="L33" s="144">
        <v>0</v>
      </c>
      <c r="M33" s="144">
        <v>0</v>
      </c>
      <c r="N33" s="143">
        <v>0</v>
      </c>
      <c r="O33" s="145">
        <v>0</v>
      </c>
      <c r="P33" s="146">
        <v>0</v>
      </c>
      <c r="Q33" s="147">
        <v>0</v>
      </c>
      <c r="R33" s="147">
        <v>0</v>
      </c>
      <c r="S33" s="147">
        <v>0</v>
      </c>
      <c r="T33" s="147">
        <v>0</v>
      </c>
      <c r="U33" s="147">
        <v>0</v>
      </c>
      <c r="V33" s="147">
        <v>0</v>
      </c>
      <c r="W33" s="147">
        <v>0</v>
      </c>
      <c r="X33" s="147">
        <v>0</v>
      </c>
      <c r="Y33" s="148">
        <v>0</v>
      </c>
      <c r="Z33" s="232">
        <v>0</v>
      </c>
      <c r="AA33" s="233">
        <v>0</v>
      </c>
      <c r="AB33" s="233">
        <v>0</v>
      </c>
      <c r="AC33" s="234">
        <v>0</v>
      </c>
      <c r="AD33" s="212">
        <v>0</v>
      </c>
      <c r="AE33" s="213">
        <v>0</v>
      </c>
      <c r="AF33" s="213">
        <v>0</v>
      </c>
      <c r="AG33" s="213">
        <v>0</v>
      </c>
      <c r="AH33" s="214">
        <v>0</v>
      </c>
      <c r="AI33" s="215">
        <v>0</v>
      </c>
      <c r="AJ33" s="245">
        <v>0</v>
      </c>
      <c r="AK33" s="256">
        <f t="shared" si="2"/>
        <v>0</v>
      </c>
      <c r="AL33" s="251">
        <f t="shared" si="3"/>
        <v>0</v>
      </c>
      <c r="AM33" s="85">
        <f t="shared" si="4"/>
        <v>0</v>
      </c>
      <c r="AN33" s="97" t="str">
        <f t="shared" si="5"/>
        <v/>
      </c>
      <c r="AO33" s="134" t="str">
        <f t="shared" si="6"/>
        <v/>
      </c>
      <c r="AP33" s="1" t="str">
        <f t="shared" si="7"/>
        <v/>
      </c>
      <c r="AQ33"/>
      <c r="AR33"/>
      <c r="AS33"/>
      <c r="AT33"/>
      <c r="AU33"/>
      <c r="AV33"/>
      <c r="AW33"/>
    </row>
    <row r="34" spans="1:49" s="1" customFormat="1" ht="13.5" customHeight="1">
      <c r="A34" s="1">
        <v>19</v>
      </c>
      <c r="B34" s="11">
        <v>1</v>
      </c>
      <c r="C34" s="42"/>
      <c r="D34" s="88"/>
      <c r="E34" s="177" t="str">
        <f t="shared" si="1"/>
        <v/>
      </c>
      <c r="F34" s="142">
        <v>0</v>
      </c>
      <c r="G34" s="143">
        <v>0</v>
      </c>
      <c r="H34" s="143">
        <v>0</v>
      </c>
      <c r="I34" s="143">
        <v>0</v>
      </c>
      <c r="J34" s="144">
        <v>0</v>
      </c>
      <c r="K34" s="144">
        <v>0</v>
      </c>
      <c r="L34" s="144">
        <v>0</v>
      </c>
      <c r="M34" s="144">
        <v>0</v>
      </c>
      <c r="N34" s="143">
        <v>0</v>
      </c>
      <c r="O34" s="145">
        <v>0</v>
      </c>
      <c r="P34" s="146">
        <v>0</v>
      </c>
      <c r="Q34" s="147">
        <v>0</v>
      </c>
      <c r="R34" s="147">
        <v>0</v>
      </c>
      <c r="S34" s="147">
        <v>0</v>
      </c>
      <c r="T34" s="147">
        <v>0</v>
      </c>
      <c r="U34" s="147">
        <v>0</v>
      </c>
      <c r="V34" s="147">
        <v>0</v>
      </c>
      <c r="W34" s="147">
        <v>0</v>
      </c>
      <c r="X34" s="147">
        <v>0</v>
      </c>
      <c r="Y34" s="148">
        <v>0</v>
      </c>
      <c r="Z34" s="232">
        <v>0</v>
      </c>
      <c r="AA34" s="233">
        <v>0</v>
      </c>
      <c r="AB34" s="233">
        <v>0</v>
      </c>
      <c r="AC34" s="234">
        <v>0</v>
      </c>
      <c r="AD34" s="212">
        <v>0</v>
      </c>
      <c r="AE34" s="213">
        <v>0</v>
      </c>
      <c r="AF34" s="213">
        <v>0</v>
      </c>
      <c r="AG34" s="213">
        <v>0</v>
      </c>
      <c r="AH34" s="214">
        <v>0</v>
      </c>
      <c r="AI34" s="215">
        <v>0</v>
      </c>
      <c r="AJ34" s="245">
        <v>0</v>
      </c>
      <c r="AK34" s="256">
        <f t="shared" si="2"/>
        <v>0</v>
      </c>
      <c r="AL34" s="251">
        <f t="shared" si="3"/>
        <v>0</v>
      </c>
      <c r="AM34" s="85">
        <f t="shared" si="4"/>
        <v>0</v>
      </c>
      <c r="AN34" s="97" t="str">
        <f t="shared" si="5"/>
        <v/>
      </c>
      <c r="AO34" s="134" t="str">
        <f t="shared" si="6"/>
        <v/>
      </c>
      <c r="AP34" s="1" t="str">
        <f t="shared" si="7"/>
        <v/>
      </c>
      <c r="AQ34"/>
      <c r="AR34"/>
      <c r="AS34"/>
      <c r="AT34"/>
      <c r="AU34"/>
      <c r="AV34"/>
      <c r="AW34"/>
    </row>
    <row r="35" spans="1:49" s="1" customFormat="1" ht="13.5" customHeight="1" thickBot="1">
      <c r="A35" s="1">
        <v>20</v>
      </c>
      <c r="B35" s="11">
        <v>1</v>
      </c>
      <c r="C35" s="44"/>
      <c r="D35" s="89"/>
      <c r="E35" s="180" t="str">
        <f t="shared" si="1"/>
        <v/>
      </c>
      <c r="F35" s="163">
        <v>0</v>
      </c>
      <c r="G35" s="164">
        <v>0</v>
      </c>
      <c r="H35" s="164">
        <v>0</v>
      </c>
      <c r="I35" s="164">
        <v>0</v>
      </c>
      <c r="J35" s="165">
        <v>0</v>
      </c>
      <c r="K35" s="165">
        <v>0</v>
      </c>
      <c r="L35" s="165">
        <v>0</v>
      </c>
      <c r="M35" s="165">
        <v>0</v>
      </c>
      <c r="N35" s="164">
        <v>0</v>
      </c>
      <c r="O35" s="166">
        <v>0</v>
      </c>
      <c r="P35" s="167">
        <v>0</v>
      </c>
      <c r="Q35" s="168">
        <v>0</v>
      </c>
      <c r="R35" s="168">
        <v>0</v>
      </c>
      <c r="S35" s="168">
        <v>0</v>
      </c>
      <c r="T35" s="168">
        <v>0</v>
      </c>
      <c r="U35" s="168">
        <v>0</v>
      </c>
      <c r="V35" s="168">
        <v>0</v>
      </c>
      <c r="W35" s="168">
        <v>0</v>
      </c>
      <c r="X35" s="168">
        <v>0</v>
      </c>
      <c r="Y35" s="169">
        <v>0</v>
      </c>
      <c r="Z35" s="235">
        <v>0</v>
      </c>
      <c r="AA35" s="236">
        <v>0</v>
      </c>
      <c r="AB35" s="236">
        <v>0</v>
      </c>
      <c r="AC35" s="237">
        <v>0</v>
      </c>
      <c r="AD35" s="220">
        <v>0</v>
      </c>
      <c r="AE35" s="221">
        <v>0</v>
      </c>
      <c r="AF35" s="221">
        <v>0</v>
      </c>
      <c r="AG35" s="221">
        <v>0</v>
      </c>
      <c r="AH35" s="222">
        <v>0</v>
      </c>
      <c r="AI35" s="223">
        <v>0</v>
      </c>
      <c r="AJ35" s="248">
        <v>0</v>
      </c>
      <c r="AK35" s="258">
        <f t="shared" si="2"/>
        <v>0</v>
      </c>
      <c r="AL35" s="253">
        <f t="shared" si="3"/>
        <v>0</v>
      </c>
      <c r="AM35" s="85">
        <f t="shared" si="4"/>
        <v>0</v>
      </c>
      <c r="AN35" s="97" t="str">
        <f t="shared" si="5"/>
        <v/>
      </c>
      <c r="AO35" s="134" t="str">
        <f t="shared" si="6"/>
        <v/>
      </c>
      <c r="AP35" s="1" t="str">
        <f t="shared" si="7"/>
        <v/>
      </c>
      <c r="AQ35"/>
      <c r="AR35"/>
      <c r="AS35"/>
      <c r="AT35"/>
      <c r="AU35"/>
      <c r="AV35"/>
      <c r="AW35"/>
    </row>
    <row r="36" spans="1:49" s="1" customFormat="1" ht="13.5" customHeight="1">
      <c r="A36" s="1">
        <v>21</v>
      </c>
      <c r="B36" s="11">
        <v>1</v>
      </c>
      <c r="C36" s="131"/>
      <c r="D36" s="133"/>
      <c r="E36" s="179" t="str">
        <f t="shared" si="1"/>
        <v/>
      </c>
      <c r="F36" s="170">
        <v>0</v>
      </c>
      <c r="G36" s="171">
        <v>0</v>
      </c>
      <c r="H36" s="171">
        <v>0</v>
      </c>
      <c r="I36" s="171">
        <v>0</v>
      </c>
      <c r="J36" s="172">
        <v>0</v>
      </c>
      <c r="K36" s="172">
        <v>0</v>
      </c>
      <c r="L36" s="172">
        <v>0</v>
      </c>
      <c r="M36" s="172">
        <v>0</v>
      </c>
      <c r="N36" s="171">
        <v>0</v>
      </c>
      <c r="O36" s="173">
        <v>0</v>
      </c>
      <c r="P36" s="174">
        <v>0</v>
      </c>
      <c r="Q36" s="175">
        <v>0</v>
      </c>
      <c r="R36" s="175">
        <v>0</v>
      </c>
      <c r="S36" s="175">
        <v>0</v>
      </c>
      <c r="T36" s="175">
        <v>0</v>
      </c>
      <c r="U36" s="175">
        <v>0</v>
      </c>
      <c r="V36" s="175">
        <v>0</v>
      </c>
      <c r="W36" s="175">
        <v>0</v>
      </c>
      <c r="X36" s="175">
        <v>0</v>
      </c>
      <c r="Y36" s="176">
        <v>0</v>
      </c>
      <c r="Z36" s="302">
        <v>0</v>
      </c>
      <c r="AA36" s="303">
        <v>0</v>
      </c>
      <c r="AB36" s="303">
        <v>0</v>
      </c>
      <c r="AC36" s="304">
        <v>0</v>
      </c>
      <c r="AD36" s="224">
        <v>0</v>
      </c>
      <c r="AE36" s="225">
        <v>0</v>
      </c>
      <c r="AF36" s="224">
        <v>0</v>
      </c>
      <c r="AG36" s="225">
        <v>0</v>
      </c>
      <c r="AH36" s="224">
        <v>0</v>
      </c>
      <c r="AI36" s="225">
        <v>0</v>
      </c>
      <c r="AJ36" s="249">
        <v>0</v>
      </c>
      <c r="AK36" s="259">
        <f t="shared" si="2"/>
        <v>0</v>
      </c>
      <c r="AL36" s="254">
        <f t="shared" si="3"/>
        <v>0</v>
      </c>
      <c r="AM36" s="85">
        <f t="shared" si="4"/>
        <v>0</v>
      </c>
      <c r="AN36" s="97" t="str">
        <f t="shared" si="5"/>
        <v/>
      </c>
      <c r="AO36" s="134" t="str">
        <f t="shared" si="6"/>
        <v/>
      </c>
      <c r="AP36" s="1" t="str">
        <f t="shared" si="7"/>
        <v/>
      </c>
      <c r="AQ36"/>
      <c r="AR36"/>
      <c r="AS36"/>
      <c r="AT36"/>
      <c r="AU36"/>
      <c r="AV36"/>
      <c r="AW36"/>
    </row>
    <row r="37" spans="1:49" s="1" customFormat="1" ht="13.5" customHeight="1">
      <c r="A37" s="1">
        <v>22</v>
      </c>
      <c r="B37" s="11">
        <v>1</v>
      </c>
      <c r="C37" s="42"/>
      <c r="D37" s="88"/>
      <c r="E37" s="177" t="str">
        <f t="shared" si="1"/>
        <v/>
      </c>
      <c r="F37" s="170">
        <v>0</v>
      </c>
      <c r="G37" s="143">
        <v>0</v>
      </c>
      <c r="H37" s="143">
        <v>0</v>
      </c>
      <c r="I37" s="143">
        <v>0</v>
      </c>
      <c r="J37" s="144">
        <v>0</v>
      </c>
      <c r="K37" s="144">
        <v>0</v>
      </c>
      <c r="L37" s="144">
        <v>0</v>
      </c>
      <c r="M37" s="144">
        <v>0</v>
      </c>
      <c r="N37" s="143">
        <v>0</v>
      </c>
      <c r="O37" s="145">
        <v>0</v>
      </c>
      <c r="P37" s="146">
        <v>0</v>
      </c>
      <c r="Q37" s="147">
        <v>0</v>
      </c>
      <c r="R37" s="147">
        <v>0</v>
      </c>
      <c r="S37" s="147">
        <v>0</v>
      </c>
      <c r="T37" s="147">
        <v>0</v>
      </c>
      <c r="U37" s="147">
        <v>0</v>
      </c>
      <c r="V37" s="147">
        <v>0</v>
      </c>
      <c r="W37" s="147">
        <v>0</v>
      </c>
      <c r="X37" s="147">
        <v>0</v>
      </c>
      <c r="Y37" s="148">
        <v>0</v>
      </c>
      <c r="Z37" s="232">
        <v>0</v>
      </c>
      <c r="AA37" s="233">
        <v>0</v>
      </c>
      <c r="AB37" s="233">
        <v>0</v>
      </c>
      <c r="AC37" s="234">
        <v>0</v>
      </c>
      <c r="AD37" s="212">
        <v>0</v>
      </c>
      <c r="AE37" s="213">
        <v>0</v>
      </c>
      <c r="AF37" s="213">
        <v>0</v>
      </c>
      <c r="AG37" s="213">
        <v>0</v>
      </c>
      <c r="AH37" s="214">
        <v>0</v>
      </c>
      <c r="AI37" s="215">
        <v>0</v>
      </c>
      <c r="AJ37" s="245">
        <v>0</v>
      </c>
      <c r="AK37" s="256">
        <f t="shared" si="2"/>
        <v>0</v>
      </c>
      <c r="AL37" s="251">
        <f t="shared" si="3"/>
        <v>0</v>
      </c>
      <c r="AM37" s="85">
        <f t="shared" si="4"/>
        <v>0</v>
      </c>
      <c r="AN37" s="97" t="str">
        <f t="shared" si="5"/>
        <v/>
      </c>
      <c r="AO37" s="134" t="str">
        <f t="shared" si="6"/>
        <v/>
      </c>
      <c r="AP37" s="1" t="str">
        <f t="shared" si="7"/>
        <v/>
      </c>
      <c r="AQ37"/>
      <c r="AR37"/>
      <c r="AS37"/>
      <c r="AT37"/>
      <c r="AU37"/>
      <c r="AV37"/>
      <c r="AW37"/>
    </row>
    <row r="38" spans="1:49" s="1" customFormat="1" ht="13.5" customHeight="1">
      <c r="A38" s="1">
        <v>23</v>
      </c>
      <c r="B38" s="11">
        <v>1</v>
      </c>
      <c r="C38" s="42"/>
      <c r="D38" s="88"/>
      <c r="E38" s="177" t="str">
        <f t="shared" si="1"/>
        <v/>
      </c>
      <c r="F38" s="170">
        <v>0</v>
      </c>
      <c r="G38" s="143">
        <v>0</v>
      </c>
      <c r="H38" s="143">
        <v>0</v>
      </c>
      <c r="I38" s="143">
        <v>0</v>
      </c>
      <c r="J38" s="144">
        <v>0</v>
      </c>
      <c r="K38" s="144">
        <v>0</v>
      </c>
      <c r="L38" s="144">
        <v>0</v>
      </c>
      <c r="M38" s="144">
        <v>0</v>
      </c>
      <c r="N38" s="143">
        <v>0</v>
      </c>
      <c r="O38" s="145">
        <v>0</v>
      </c>
      <c r="P38" s="146">
        <v>0</v>
      </c>
      <c r="Q38" s="147">
        <v>0</v>
      </c>
      <c r="R38" s="147">
        <v>0</v>
      </c>
      <c r="S38" s="147">
        <v>0</v>
      </c>
      <c r="T38" s="147">
        <v>0</v>
      </c>
      <c r="U38" s="147">
        <v>0</v>
      </c>
      <c r="V38" s="147">
        <v>0</v>
      </c>
      <c r="W38" s="147">
        <v>0</v>
      </c>
      <c r="X38" s="147">
        <v>0</v>
      </c>
      <c r="Y38" s="148">
        <v>0</v>
      </c>
      <c r="Z38" s="232">
        <v>0</v>
      </c>
      <c r="AA38" s="233">
        <v>0</v>
      </c>
      <c r="AB38" s="233">
        <v>0</v>
      </c>
      <c r="AC38" s="234">
        <v>0</v>
      </c>
      <c r="AD38" s="212">
        <v>0</v>
      </c>
      <c r="AE38" s="213">
        <v>0</v>
      </c>
      <c r="AF38" s="213">
        <v>0</v>
      </c>
      <c r="AG38" s="213">
        <v>0</v>
      </c>
      <c r="AH38" s="214">
        <v>0</v>
      </c>
      <c r="AI38" s="215">
        <v>0</v>
      </c>
      <c r="AJ38" s="245">
        <v>0</v>
      </c>
      <c r="AK38" s="256">
        <f t="shared" si="2"/>
        <v>0</v>
      </c>
      <c r="AL38" s="251">
        <f t="shared" si="3"/>
        <v>0</v>
      </c>
      <c r="AM38" s="85">
        <f t="shared" si="4"/>
        <v>0</v>
      </c>
      <c r="AN38" s="97" t="str">
        <f t="shared" si="5"/>
        <v/>
      </c>
      <c r="AO38" s="134" t="str">
        <f t="shared" si="6"/>
        <v/>
      </c>
      <c r="AP38" s="1" t="str">
        <f t="shared" si="7"/>
        <v/>
      </c>
      <c r="AQ38"/>
      <c r="AR38"/>
      <c r="AS38"/>
      <c r="AT38"/>
      <c r="AU38"/>
      <c r="AV38"/>
      <c r="AW38"/>
    </row>
    <row r="39" spans="1:49" s="1" customFormat="1" ht="13.5" customHeight="1">
      <c r="A39" s="1">
        <v>24</v>
      </c>
      <c r="B39" s="11">
        <v>1</v>
      </c>
      <c r="C39" s="42"/>
      <c r="D39" s="88"/>
      <c r="E39" s="177" t="str">
        <f t="shared" si="1"/>
        <v/>
      </c>
      <c r="F39" s="170">
        <v>0</v>
      </c>
      <c r="G39" s="143">
        <v>0</v>
      </c>
      <c r="H39" s="143">
        <v>0</v>
      </c>
      <c r="I39" s="143">
        <v>0</v>
      </c>
      <c r="J39" s="144">
        <v>0</v>
      </c>
      <c r="K39" s="144">
        <v>0</v>
      </c>
      <c r="L39" s="144">
        <v>0</v>
      </c>
      <c r="M39" s="144">
        <v>0</v>
      </c>
      <c r="N39" s="143">
        <v>0</v>
      </c>
      <c r="O39" s="145">
        <v>0</v>
      </c>
      <c r="P39" s="146">
        <v>0</v>
      </c>
      <c r="Q39" s="147">
        <v>0</v>
      </c>
      <c r="R39" s="147">
        <v>0</v>
      </c>
      <c r="S39" s="147">
        <v>0</v>
      </c>
      <c r="T39" s="147">
        <v>0</v>
      </c>
      <c r="U39" s="147">
        <v>0</v>
      </c>
      <c r="V39" s="147">
        <v>0</v>
      </c>
      <c r="W39" s="147">
        <v>0</v>
      </c>
      <c r="X39" s="147">
        <v>0</v>
      </c>
      <c r="Y39" s="148">
        <v>0</v>
      </c>
      <c r="Z39" s="232">
        <v>0</v>
      </c>
      <c r="AA39" s="233">
        <v>0</v>
      </c>
      <c r="AB39" s="233">
        <v>0</v>
      </c>
      <c r="AC39" s="234">
        <v>0</v>
      </c>
      <c r="AD39" s="212">
        <v>0</v>
      </c>
      <c r="AE39" s="213">
        <v>0</v>
      </c>
      <c r="AF39" s="213">
        <v>0</v>
      </c>
      <c r="AG39" s="213">
        <v>0</v>
      </c>
      <c r="AH39" s="214">
        <v>0</v>
      </c>
      <c r="AI39" s="215">
        <v>0</v>
      </c>
      <c r="AJ39" s="245">
        <v>0</v>
      </c>
      <c r="AK39" s="256">
        <f t="shared" si="2"/>
        <v>0</v>
      </c>
      <c r="AL39" s="251">
        <f t="shared" si="3"/>
        <v>0</v>
      </c>
      <c r="AM39" s="85">
        <f t="shared" si="4"/>
        <v>0</v>
      </c>
      <c r="AN39" s="97" t="str">
        <f t="shared" si="5"/>
        <v/>
      </c>
      <c r="AO39" s="134" t="str">
        <f t="shared" si="6"/>
        <v/>
      </c>
      <c r="AP39" s="1" t="str">
        <f t="shared" si="7"/>
        <v/>
      </c>
      <c r="AQ39"/>
      <c r="AR39"/>
      <c r="AS39"/>
      <c r="AT39"/>
      <c r="AU39"/>
      <c r="AV39"/>
      <c r="AW39"/>
    </row>
    <row r="40" spans="1:49" s="1" customFormat="1" ht="13.5" customHeight="1">
      <c r="A40" s="1">
        <v>25</v>
      </c>
      <c r="B40" s="11">
        <v>1</v>
      </c>
      <c r="C40" s="42"/>
      <c r="D40" s="88"/>
      <c r="E40" s="177" t="str">
        <f t="shared" si="1"/>
        <v/>
      </c>
      <c r="F40" s="170">
        <v>0</v>
      </c>
      <c r="G40" s="143">
        <v>0</v>
      </c>
      <c r="H40" s="143">
        <v>0</v>
      </c>
      <c r="I40" s="143">
        <v>0</v>
      </c>
      <c r="J40" s="144">
        <v>0</v>
      </c>
      <c r="K40" s="144">
        <v>0</v>
      </c>
      <c r="L40" s="144">
        <v>0</v>
      </c>
      <c r="M40" s="144">
        <v>0</v>
      </c>
      <c r="N40" s="143">
        <v>0</v>
      </c>
      <c r="O40" s="145">
        <v>0</v>
      </c>
      <c r="P40" s="146">
        <v>0</v>
      </c>
      <c r="Q40" s="147">
        <v>0</v>
      </c>
      <c r="R40" s="147">
        <v>0</v>
      </c>
      <c r="S40" s="147">
        <v>0</v>
      </c>
      <c r="T40" s="147">
        <v>0</v>
      </c>
      <c r="U40" s="147">
        <v>0</v>
      </c>
      <c r="V40" s="147">
        <v>0</v>
      </c>
      <c r="W40" s="147">
        <v>0</v>
      </c>
      <c r="X40" s="147">
        <v>0</v>
      </c>
      <c r="Y40" s="148">
        <v>0</v>
      </c>
      <c r="Z40" s="232">
        <v>0</v>
      </c>
      <c r="AA40" s="233">
        <v>0</v>
      </c>
      <c r="AB40" s="233">
        <v>0</v>
      </c>
      <c r="AC40" s="234">
        <v>0</v>
      </c>
      <c r="AD40" s="212">
        <v>0</v>
      </c>
      <c r="AE40" s="213">
        <v>0</v>
      </c>
      <c r="AF40" s="213">
        <v>0</v>
      </c>
      <c r="AG40" s="213">
        <v>0</v>
      </c>
      <c r="AH40" s="214">
        <v>0</v>
      </c>
      <c r="AI40" s="215">
        <v>0</v>
      </c>
      <c r="AJ40" s="245">
        <v>0</v>
      </c>
      <c r="AK40" s="256">
        <f t="shared" si="2"/>
        <v>0</v>
      </c>
      <c r="AL40" s="251">
        <f t="shared" si="3"/>
        <v>0</v>
      </c>
      <c r="AM40" s="85">
        <f t="shared" si="4"/>
        <v>0</v>
      </c>
      <c r="AN40" s="97" t="str">
        <f t="shared" si="5"/>
        <v/>
      </c>
      <c r="AO40" s="134" t="str">
        <f t="shared" si="6"/>
        <v/>
      </c>
      <c r="AP40" s="1" t="str">
        <f t="shared" si="7"/>
        <v/>
      </c>
      <c r="AQ40"/>
      <c r="AR40"/>
      <c r="AS40"/>
      <c r="AT40"/>
      <c r="AU40"/>
      <c r="AV40"/>
      <c r="AW40"/>
    </row>
    <row r="41" spans="1:49" s="1" customFormat="1" ht="13.5" customHeight="1">
      <c r="A41" s="1">
        <v>26</v>
      </c>
      <c r="B41" s="11">
        <v>1</v>
      </c>
      <c r="C41" s="42"/>
      <c r="D41" s="88"/>
      <c r="E41" s="177" t="str">
        <f t="shared" si="1"/>
        <v/>
      </c>
      <c r="F41" s="170">
        <v>0</v>
      </c>
      <c r="G41" s="143">
        <v>0</v>
      </c>
      <c r="H41" s="143">
        <v>0</v>
      </c>
      <c r="I41" s="143">
        <v>0</v>
      </c>
      <c r="J41" s="144">
        <v>0</v>
      </c>
      <c r="K41" s="144">
        <v>0</v>
      </c>
      <c r="L41" s="144">
        <v>0</v>
      </c>
      <c r="M41" s="144">
        <v>0</v>
      </c>
      <c r="N41" s="143">
        <v>0</v>
      </c>
      <c r="O41" s="145">
        <v>0</v>
      </c>
      <c r="P41" s="146">
        <v>0</v>
      </c>
      <c r="Q41" s="147">
        <v>0</v>
      </c>
      <c r="R41" s="147">
        <v>0</v>
      </c>
      <c r="S41" s="147">
        <v>0</v>
      </c>
      <c r="T41" s="147">
        <v>0</v>
      </c>
      <c r="U41" s="147">
        <v>0</v>
      </c>
      <c r="V41" s="147">
        <v>0</v>
      </c>
      <c r="W41" s="147">
        <v>0</v>
      </c>
      <c r="X41" s="147">
        <v>0</v>
      </c>
      <c r="Y41" s="148">
        <v>0</v>
      </c>
      <c r="Z41" s="232">
        <v>0</v>
      </c>
      <c r="AA41" s="233">
        <v>0</v>
      </c>
      <c r="AB41" s="233">
        <v>0</v>
      </c>
      <c r="AC41" s="234">
        <v>0</v>
      </c>
      <c r="AD41" s="212">
        <v>0</v>
      </c>
      <c r="AE41" s="213">
        <v>0</v>
      </c>
      <c r="AF41" s="213">
        <v>0</v>
      </c>
      <c r="AG41" s="213">
        <v>0</v>
      </c>
      <c r="AH41" s="214">
        <v>0</v>
      </c>
      <c r="AI41" s="215">
        <v>0</v>
      </c>
      <c r="AJ41" s="245">
        <v>0</v>
      </c>
      <c r="AK41" s="256">
        <f t="shared" si="2"/>
        <v>0</v>
      </c>
      <c r="AL41" s="251">
        <f t="shared" si="3"/>
        <v>0</v>
      </c>
      <c r="AM41" s="85">
        <f t="shared" si="4"/>
        <v>0</v>
      </c>
      <c r="AN41" s="97" t="str">
        <f t="shared" si="5"/>
        <v/>
      </c>
      <c r="AO41" s="134" t="str">
        <f t="shared" si="6"/>
        <v/>
      </c>
      <c r="AP41" s="1" t="str">
        <f t="shared" si="7"/>
        <v/>
      </c>
      <c r="AQ41"/>
      <c r="AR41"/>
      <c r="AS41"/>
      <c r="AT41"/>
      <c r="AU41"/>
      <c r="AV41"/>
      <c r="AW41"/>
    </row>
    <row r="42" spans="1:49" s="1" customFormat="1" ht="13.5" customHeight="1">
      <c r="A42" s="1">
        <v>27</v>
      </c>
      <c r="B42" s="11">
        <v>1</v>
      </c>
      <c r="C42" s="42"/>
      <c r="D42" s="88"/>
      <c r="E42" s="177" t="str">
        <f t="shared" si="1"/>
        <v/>
      </c>
      <c r="F42" s="170">
        <v>0</v>
      </c>
      <c r="G42" s="143">
        <v>0</v>
      </c>
      <c r="H42" s="143">
        <v>0</v>
      </c>
      <c r="I42" s="143">
        <v>0</v>
      </c>
      <c r="J42" s="144">
        <v>0</v>
      </c>
      <c r="K42" s="144">
        <v>0</v>
      </c>
      <c r="L42" s="144">
        <v>0</v>
      </c>
      <c r="M42" s="144">
        <v>0</v>
      </c>
      <c r="N42" s="143">
        <v>0</v>
      </c>
      <c r="O42" s="145">
        <v>0</v>
      </c>
      <c r="P42" s="146">
        <v>0</v>
      </c>
      <c r="Q42" s="147">
        <v>0</v>
      </c>
      <c r="R42" s="147">
        <v>0</v>
      </c>
      <c r="S42" s="147">
        <v>0</v>
      </c>
      <c r="T42" s="147">
        <v>0</v>
      </c>
      <c r="U42" s="147">
        <v>0</v>
      </c>
      <c r="V42" s="147">
        <v>0</v>
      </c>
      <c r="W42" s="147">
        <v>0</v>
      </c>
      <c r="X42" s="147">
        <v>0</v>
      </c>
      <c r="Y42" s="148">
        <v>0</v>
      </c>
      <c r="Z42" s="232">
        <v>0</v>
      </c>
      <c r="AA42" s="233">
        <v>0</v>
      </c>
      <c r="AB42" s="233">
        <v>0</v>
      </c>
      <c r="AC42" s="234">
        <v>0</v>
      </c>
      <c r="AD42" s="212">
        <v>0</v>
      </c>
      <c r="AE42" s="213">
        <v>0</v>
      </c>
      <c r="AF42" s="213">
        <v>0</v>
      </c>
      <c r="AG42" s="213">
        <v>0</v>
      </c>
      <c r="AH42" s="214">
        <v>0</v>
      </c>
      <c r="AI42" s="215">
        <v>0</v>
      </c>
      <c r="AJ42" s="245">
        <v>0</v>
      </c>
      <c r="AK42" s="256">
        <f t="shared" si="2"/>
        <v>0</v>
      </c>
      <c r="AL42" s="251">
        <f t="shared" si="3"/>
        <v>0</v>
      </c>
      <c r="AM42" s="85">
        <f t="shared" si="4"/>
        <v>0</v>
      </c>
      <c r="AN42" s="97" t="str">
        <f t="shared" si="5"/>
        <v/>
      </c>
      <c r="AO42" s="134" t="str">
        <f t="shared" si="6"/>
        <v/>
      </c>
      <c r="AP42" s="1" t="str">
        <f t="shared" si="7"/>
        <v/>
      </c>
      <c r="AQ42"/>
      <c r="AR42"/>
      <c r="AS42"/>
      <c r="AT42"/>
      <c r="AU42"/>
      <c r="AV42"/>
      <c r="AW42"/>
    </row>
    <row r="43" spans="1:49" s="1" customFormat="1" ht="13.5" customHeight="1">
      <c r="A43" s="1">
        <v>28</v>
      </c>
      <c r="B43" s="11">
        <v>1</v>
      </c>
      <c r="C43" s="42"/>
      <c r="D43" s="88"/>
      <c r="E43" s="177" t="str">
        <f t="shared" si="1"/>
        <v/>
      </c>
      <c r="F43" s="170">
        <v>0</v>
      </c>
      <c r="G43" s="143">
        <v>0</v>
      </c>
      <c r="H43" s="143">
        <v>0</v>
      </c>
      <c r="I43" s="143">
        <v>0</v>
      </c>
      <c r="J43" s="144">
        <v>0</v>
      </c>
      <c r="K43" s="144">
        <v>0</v>
      </c>
      <c r="L43" s="144">
        <v>0</v>
      </c>
      <c r="M43" s="144">
        <v>0</v>
      </c>
      <c r="N43" s="143">
        <v>0</v>
      </c>
      <c r="O43" s="145">
        <v>0</v>
      </c>
      <c r="P43" s="146">
        <v>0</v>
      </c>
      <c r="Q43" s="147">
        <v>0</v>
      </c>
      <c r="R43" s="147">
        <v>0</v>
      </c>
      <c r="S43" s="147">
        <v>0</v>
      </c>
      <c r="T43" s="147">
        <v>0</v>
      </c>
      <c r="U43" s="147">
        <v>0</v>
      </c>
      <c r="V43" s="147">
        <v>0</v>
      </c>
      <c r="W43" s="147">
        <v>0</v>
      </c>
      <c r="X43" s="147">
        <v>0</v>
      </c>
      <c r="Y43" s="148">
        <v>0</v>
      </c>
      <c r="Z43" s="232">
        <v>0</v>
      </c>
      <c r="AA43" s="233">
        <v>0</v>
      </c>
      <c r="AB43" s="233">
        <v>0</v>
      </c>
      <c r="AC43" s="234">
        <v>0</v>
      </c>
      <c r="AD43" s="212">
        <v>0</v>
      </c>
      <c r="AE43" s="213">
        <v>0</v>
      </c>
      <c r="AF43" s="213">
        <v>0</v>
      </c>
      <c r="AG43" s="213">
        <v>0</v>
      </c>
      <c r="AH43" s="214">
        <v>0</v>
      </c>
      <c r="AI43" s="215">
        <v>0</v>
      </c>
      <c r="AJ43" s="245">
        <v>0</v>
      </c>
      <c r="AK43" s="256">
        <f t="shared" si="2"/>
        <v>0</v>
      </c>
      <c r="AL43" s="251">
        <f t="shared" si="3"/>
        <v>0</v>
      </c>
      <c r="AM43" s="85">
        <f t="shared" si="4"/>
        <v>0</v>
      </c>
      <c r="AN43" s="97" t="str">
        <f t="shared" si="5"/>
        <v/>
      </c>
      <c r="AO43" s="134" t="str">
        <f t="shared" si="6"/>
        <v/>
      </c>
      <c r="AP43" s="1" t="str">
        <f t="shared" si="7"/>
        <v/>
      </c>
      <c r="AQ43"/>
      <c r="AR43"/>
      <c r="AS43"/>
      <c r="AT43"/>
      <c r="AU43"/>
      <c r="AV43"/>
      <c r="AW43"/>
    </row>
    <row r="44" spans="1:49" s="1" customFormat="1" ht="13.5" customHeight="1">
      <c r="A44" s="1">
        <v>29</v>
      </c>
      <c r="B44" s="11">
        <v>1</v>
      </c>
      <c r="C44" s="42"/>
      <c r="D44" s="88"/>
      <c r="E44" s="177" t="str">
        <f t="shared" si="1"/>
        <v/>
      </c>
      <c r="F44" s="170">
        <v>0</v>
      </c>
      <c r="G44" s="143">
        <v>0</v>
      </c>
      <c r="H44" s="143">
        <v>0</v>
      </c>
      <c r="I44" s="143">
        <v>0</v>
      </c>
      <c r="J44" s="144">
        <v>0</v>
      </c>
      <c r="K44" s="144">
        <v>0</v>
      </c>
      <c r="L44" s="144">
        <v>0</v>
      </c>
      <c r="M44" s="144">
        <v>0</v>
      </c>
      <c r="N44" s="143">
        <v>0</v>
      </c>
      <c r="O44" s="145">
        <v>0</v>
      </c>
      <c r="P44" s="146">
        <v>0</v>
      </c>
      <c r="Q44" s="147">
        <v>0</v>
      </c>
      <c r="R44" s="147">
        <v>0</v>
      </c>
      <c r="S44" s="147">
        <v>0</v>
      </c>
      <c r="T44" s="147">
        <v>0</v>
      </c>
      <c r="U44" s="147">
        <v>0</v>
      </c>
      <c r="V44" s="147">
        <v>0</v>
      </c>
      <c r="W44" s="147">
        <v>0</v>
      </c>
      <c r="X44" s="147">
        <v>0</v>
      </c>
      <c r="Y44" s="148">
        <v>0</v>
      </c>
      <c r="Z44" s="232">
        <v>0</v>
      </c>
      <c r="AA44" s="233">
        <v>0</v>
      </c>
      <c r="AB44" s="233">
        <v>0</v>
      </c>
      <c r="AC44" s="234">
        <v>0</v>
      </c>
      <c r="AD44" s="212">
        <v>0</v>
      </c>
      <c r="AE44" s="213">
        <v>0</v>
      </c>
      <c r="AF44" s="213">
        <v>0</v>
      </c>
      <c r="AG44" s="213">
        <v>0</v>
      </c>
      <c r="AH44" s="214">
        <v>0</v>
      </c>
      <c r="AI44" s="215">
        <v>0</v>
      </c>
      <c r="AJ44" s="245">
        <v>0</v>
      </c>
      <c r="AK44" s="256">
        <f t="shared" si="2"/>
        <v>0</v>
      </c>
      <c r="AL44" s="251">
        <f t="shared" si="3"/>
        <v>0</v>
      </c>
      <c r="AM44" s="85">
        <f t="shared" si="4"/>
        <v>0</v>
      </c>
      <c r="AN44" s="97" t="str">
        <f t="shared" si="5"/>
        <v/>
      </c>
      <c r="AO44" s="134" t="str">
        <f t="shared" si="6"/>
        <v/>
      </c>
      <c r="AP44" s="1" t="str">
        <f t="shared" si="7"/>
        <v/>
      </c>
      <c r="AQ44"/>
      <c r="AR44"/>
      <c r="AS44"/>
      <c r="AT44"/>
      <c r="AU44"/>
      <c r="AV44"/>
      <c r="AW44"/>
    </row>
    <row r="45" spans="1:49" s="1" customFormat="1" ht="13.5" customHeight="1" thickBot="1">
      <c r="A45" s="1">
        <v>30</v>
      </c>
      <c r="B45" s="11">
        <v>1</v>
      </c>
      <c r="C45" s="44"/>
      <c r="D45" s="89"/>
      <c r="E45" s="180" t="str">
        <f t="shared" si="1"/>
        <v/>
      </c>
      <c r="F45" s="170">
        <v>0</v>
      </c>
      <c r="G45" s="164">
        <v>0</v>
      </c>
      <c r="H45" s="164">
        <v>0</v>
      </c>
      <c r="I45" s="164">
        <v>0</v>
      </c>
      <c r="J45" s="165">
        <v>0</v>
      </c>
      <c r="K45" s="165">
        <v>0</v>
      </c>
      <c r="L45" s="165">
        <v>0</v>
      </c>
      <c r="M45" s="165">
        <v>0</v>
      </c>
      <c r="N45" s="164">
        <v>0</v>
      </c>
      <c r="O45" s="166">
        <v>0</v>
      </c>
      <c r="P45" s="167">
        <v>0</v>
      </c>
      <c r="Q45" s="168">
        <v>0</v>
      </c>
      <c r="R45" s="168">
        <v>0</v>
      </c>
      <c r="S45" s="168">
        <v>0</v>
      </c>
      <c r="T45" s="168">
        <v>0</v>
      </c>
      <c r="U45" s="168">
        <v>0</v>
      </c>
      <c r="V45" s="168">
        <v>0</v>
      </c>
      <c r="W45" s="168">
        <v>0</v>
      </c>
      <c r="X45" s="168">
        <v>0</v>
      </c>
      <c r="Y45" s="169">
        <v>0</v>
      </c>
      <c r="Z45" s="235">
        <v>0</v>
      </c>
      <c r="AA45" s="236">
        <v>0</v>
      </c>
      <c r="AB45" s="236">
        <v>0</v>
      </c>
      <c r="AC45" s="237">
        <v>0</v>
      </c>
      <c r="AD45" s="220">
        <v>0</v>
      </c>
      <c r="AE45" s="221">
        <v>0</v>
      </c>
      <c r="AF45" s="221">
        <v>0</v>
      </c>
      <c r="AG45" s="221">
        <v>0</v>
      </c>
      <c r="AH45" s="222">
        <v>0</v>
      </c>
      <c r="AI45" s="223">
        <v>0</v>
      </c>
      <c r="AJ45" s="248">
        <v>0</v>
      </c>
      <c r="AK45" s="258">
        <f t="shared" si="2"/>
        <v>0</v>
      </c>
      <c r="AL45" s="253">
        <f t="shared" si="3"/>
        <v>0</v>
      </c>
      <c r="AM45" s="85">
        <f t="shared" si="4"/>
        <v>0</v>
      </c>
      <c r="AN45" s="97" t="str">
        <f t="shared" si="5"/>
        <v/>
      </c>
      <c r="AO45" s="134" t="str">
        <f t="shared" si="6"/>
        <v/>
      </c>
      <c r="AP45" s="1" t="str">
        <f t="shared" si="7"/>
        <v/>
      </c>
      <c r="AQ45"/>
      <c r="AR45"/>
      <c r="AS45"/>
      <c r="AT45"/>
      <c r="AU45"/>
      <c r="AV45"/>
      <c r="AW45"/>
    </row>
    <row r="46" spans="1:49" ht="13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J46" s="65"/>
      <c r="AK46" s="1"/>
      <c r="AL46" s="1"/>
      <c r="AM46" s="24"/>
      <c r="AN46" s="25"/>
      <c r="AO46" s="25"/>
    </row>
    <row r="47" spans="1:49" ht="13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J47" s="65"/>
      <c r="AK47" s="1"/>
      <c r="AL47" s="1"/>
      <c r="AM47" s="24"/>
      <c r="AN47" s="25"/>
      <c r="AO47" s="25"/>
    </row>
    <row r="48" spans="1:49" ht="13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J48" s="65"/>
      <c r="AK48" s="1"/>
      <c r="AL48" s="1"/>
      <c r="AM48" s="24"/>
      <c r="AN48" s="25"/>
      <c r="AO48" s="25"/>
    </row>
    <row r="49" spans="2:44" ht="13.5" customHeight="1" thickBo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J49" s="64"/>
      <c r="AK49" s="1"/>
      <c r="AL49" s="1"/>
      <c r="AM49" s="24"/>
      <c r="AN49" s="24"/>
      <c r="AO49" s="24"/>
    </row>
    <row r="50" spans="2:44" ht="13.5" customHeight="1" thickBot="1">
      <c r="C50" s="340" t="s">
        <v>58</v>
      </c>
      <c r="D50" s="341"/>
      <c r="E50" s="342"/>
      <c r="F50" s="199" t="s">
        <v>14</v>
      </c>
      <c r="G50" s="200" t="s">
        <v>15</v>
      </c>
      <c r="H50" s="200" t="s">
        <v>16</v>
      </c>
      <c r="I50" s="200" t="s">
        <v>17</v>
      </c>
      <c r="J50" s="200" t="s">
        <v>18</v>
      </c>
      <c r="K50" s="200" t="s">
        <v>19</v>
      </c>
      <c r="L50" s="200" t="s">
        <v>20</v>
      </c>
      <c r="M50" s="200" t="s">
        <v>21</v>
      </c>
      <c r="N50" s="200" t="s">
        <v>22</v>
      </c>
      <c r="O50" s="201" t="s">
        <v>23</v>
      </c>
      <c r="P50" s="199" t="s">
        <v>24</v>
      </c>
      <c r="Q50" s="200" t="s">
        <v>25</v>
      </c>
      <c r="R50" s="200" t="s">
        <v>26</v>
      </c>
      <c r="S50" s="200" t="s">
        <v>27</v>
      </c>
      <c r="T50" s="200" t="s">
        <v>28</v>
      </c>
      <c r="U50" s="200" t="s">
        <v>29</v>
      </c>
      <c r="V50" s="200" t="s">
        <v>34</v>
      </c>
      <c r="W50" s="200" t="s">
        <v>35</v>
      </c>
      <c r="X50" s="200" t="s">
        <v>36</v>
      </c>
      <c r="Y50" s="202" t="s">
        <v>37</v>
      </c>
      <c r="Z50" s="199" t="s">
        <v>67</v>
      </c>
      <c r="AA50" s="200" t="s">
        <v>68</v>
      </c>
      <c r="AB50" s="200" t="s">
        <v>69</v>
      </c>
      <c r="AC50" s="201" t="s">
        <v>70</v>
      </c>
      <c r="AD50" s="203" t="s">
        <v>38</v>
      </c>
      <c r="AE50" s="204" t="s">
        <v>39</v>
      </c>
      <c r="AF50" s="204" t="s">
        <v>40</v>
      </c>
      <c r="AG50" s="204" t="s">
        <v>41</v>
      </c>
      <c r="AH50" s="205" t="s">
        <v>42</v>
      </c>
      <c r="AI50" s="186" t="s">
        <v>66</v>
      </c>
      <c r="AJ50" s="82" t="s">
        <v>33</v>
      </c>
      <c r="AK50" s="94" t="s">
        <v>44</v>
      </c>
      <c r="AL50" s="66" t="s">
        <v>45</v>
      </c>
      <c r="AM50" s="93" t="s">
        <v>85</v>
      </c>
      <c r="AN50" s="24"/>
      <c r="AO50" s="24"/>
    </row>
    <row r="51" spans="2:44" ht="13.5" customHeight="1">
      <c r="C51" s="343" t="s">
        <v>55</v>
      </c>
      <c r="D51" s="344"/>
      <c r="E51" s="345"/>
      <c r="F51" s="46">
        <f t="shared" ref="F51:AM51" si="8">F12*$L$8</f>
        <v>0</v>
      </c>
      <c r="G51" s="47">
        <f t="shared" si="8"/>
        <v>0</v>
      </c>
      <c r="H51" s="47">
        <f t="shared" si="8"/>
        <v>0</v>
      </c>
      <c r="I51" s="47">
        <f t="shared" si="8"/>
        <v>0</v>
      </c>
      <c r="J51" s="47">
        <f t="shared" si="8"/>
        <v>0</v>
      </c>
      <c r="K51" s="47">
        <f t="shared" si="8"/>
        <v>0</v>
      </c>
      <c r="L51" s="47">
        <f t="shared" si="8"/>
        <v>0</v>
      </c>
      <c r="M51" s="47">
        <f t="shared" si="8"/>
        <v>0</v>
      </c>
      <c r="N51" s="47">
        <f t="shared" si="8"/>
        <v>0</v>
      </c>
      <c r="O51" s="52">
        <f t="shared" si="8"/>
        <v>0</v>
      </c>
      <c r="P51" s="35">
        <f t="shared" si="8"/>
        <v>0</v>
      </c>
      <c r="Q51" s="36">
        <f t="shared" si="8"/>
        <v>0</v>
      </c>
      <c r="R51" s="36">
        <f t="shared" si="8"/>
        <v>0</v>
      </c>
      <c r="S51" s="36">
        <f t="shared" si="8"/>
        <v>0</v>
      </c>
      <c r="T51" s="36">
        <f t="shared" si="8"/>
        <v>0</v>
      </c>
      <c r="U51" s="36">
        <f t="shared" si="8"/>
        <v>0</v>
      </c>
      <c r="V51" s="36">
        <f t="shared" si="8"/>
        <v>0</v>
      </c>
      <c r="W51" s="36">
        <f t="shared" si="8"/>
        <v>0</v>
      </c>
      <c r="X51" s="36">
        <f t="shared" si="8"/>
        <v>0</v>
      </c>
      <c r="Y51" s="192">
        <f t="shared" si="8"/>
        <v>0</v>
      </c>
      <c r="Z51" s="226">
        <f t="shared" ref="Z51:AC51" si="9">Z12*$L$8</f>
        <v>0</v>
      </c>
      <c r="AA51" s="206">
        <f t="shared" si="9"/>
        <v>0</v>
      </c>
      <c r="AB51" s="206">
        <f t="shared" si="9"/>
        <v>0</v>
      </c>
      <c r="AC51" s="207">
        <f t="shared" si="9"/>
        <v>0</v>
      </c>
      <c r="AD51" s="195">
        <f t="shared" si="8"/>
        <v>0</v>
      </c>
      <c r="AE51" s="29">
        <f t="shared" si="8"/>
        <v>0</v>
      </c>
      <c r="AF51" s="29">
        <f t="shared" si="8"/>
        <v>0</v>
      </c>
      <c r="AG51" s="29">
        <f t="shared" si="8"/>
        <v>0</v>
      </c>
      <c r="AH51" s="29">
        <f t="shared" ref="AH51" si="10">AH12*$L$8</f>
        <v>0</v>
      </c>
      <c r="AI51" s="30">
        <f t="shared" si="8"/>
        <v>0</v>
      </c>
      <c r="AJ51" s="238">
        <f t="shared" si="8"/>
        <v>0</v>
      </c>
      <c r="AK51" s="98">
        <f t="shared" si="8"/>
        <v>0</v>
      </c>
      <c r="AL51" s="99">
        <f t="shared" si="8"/>
        <v>0</v>
      </c>
      <c r="AM51" s="99">
        <f t="shared" si="8"/>
        <v>0</v>
      </c>
      <c r="AN51" s="21"/>
      <c r="AO51" s="21"/>
    </row>
    <row r="52" spans="2:44" ht="13.5" customHeight="1">
      <c r="C52" s="346" t="s">
        <v>56</v>
      </c>
      <c r="D52" s="347"/>
      <c r="E52" s="348"/>
      <c r="F52" s="48">
        <f t="shared" ref="F52:Y52" si="11">SUM(F16:F45)</f>
        <v>0</v>
      </c>
      <c r="G52" s="49">
        <f t="shared" si="11"/>
        <v>0</v>
      </c>
      <c r="H52" s="49">
        <f t="shared" si="11"/>
        <v>0</v>
      </c>
      <c r="I52" s="49">
        <f t="shared" si="11"/>
        <v>0</v>
      </c>
      <c r="J52" s="49">
        <f t="shared" si="11"/>
        <v>0</v>
      </c>
      <c r="K52" s="49">
        <f t="shared" si="11"/>
        <v>0</v>
      </c>
      <c r="L52" s="49">
        <f t="shared" si="11"/>
        <v>0</v>
      </c>
      <c r="M52" s="49">
        <f t="shared" si="11"/>
        <v>0</v>
      </c>
      <c r="N52" s="49">
        <f t="shared" si="11"/>
        <v>0</v>
      </c>
      <c r="O52" s="53">
        <f t="shared" si="11"/>
        <v>0</v>
      </c>
      <c r="P52" s="37">
        <f t="shared" si="11"/>
        <v>0</v>
      </c>
      <c r="Q52" s="38">
        <f t="shared" si="11"/>
        <v>0</v>
      </c>
      <c r="R52" s="38">
        <f t="shared" si="11"/>
        <v>0</v>
      </c>
      <c r="S52" s="38">
        <f t="shared" si="11"/>
        <v>0</v>
      </c>
      <c r="T52" s="38">
        <f t="shared" si="11"/>
        <v>0</v>
      </c>
      <c r="U52" s="38">
        <f t="shared" si="11"/>
        <v>0</v>
      </c>
      <c r="V52" s="38">
        <f t="shared" si="11"/>
        <v>0</v>
      </c>
      <c r="W52" s="38">
        <f t="shared" si="11"/>
        <v>0</v>
      </c>
      <c r="X52" s="38">
        <f t="shared" si="11"/>
        <v>0</v>
      </c>
      <c r="Y52" s="193">
        <f t="shared" si="11"/>
        <v>0</v>
      </c>
      <c r="Z52" s="227">
        <f t="shared" ref="Z52:AC52" si="12">SUM(Z16:Z45)</f>
        <v>0</v>
      </c>
      <c r="AA52" s="208">
        <f t="shared" si="12"/>
        <v>0</v>
      </c>
      <c r="AB52" s="208">
        <f t="shared" si="12"/>
        <v>0</v>
      </c>
      <c r="AC52" s="209">
        <f t="shared" si="12"/>
        <v>0</v>
      </c>
      <c r="AD52" s="196">
        <f t="shared" ref="AD52:AI52" si="13">SUM(AD16:AD45)</f>
        <v>0</v>
      </c>
      <c r="AE52" s="31">
        <f t="shared" si="13"/>
        <v>0</v>
      </c>
      <c r="AF52" s="31">
        <f t="shared" si="13"/>
        <v>0</v>
      </c>
      <c r="AG52" s="31">
        <f t="shared" si="13"/>
        <v>0</v>
      </c>
      <c r="AH52" s="31">
        <f t="shared" ref="AH52" si="14">SUM(AH16:AH45)</f>
        <v>0</v>
      </c>
      <c r="AI52" s="32">
        <f t="shared" si="13"/>
        <v>0</v>
      </c>
      <c r="AJ52" s="239">
        <f t="shared" ref="AJ52:AK52" si="15">SUM(AJ16:AJ45)</f>
        <v>0</v>
      </c>
      <c r="AK52" s="100">
        <f t="shared" si="15"/>
        <v>0</v>
      </c>
      <c r="AL52" s="100">
        <f t="shared" ref="AL52:AM52" si="16">SUM(AL16:AL45)</f>
        <v>0</v>
      </c>
      <c r="AM52" s="100">
        <f t="shared" si="16"/>
        <v>0</v>
      </c>
      <c r="AN52" s="21"/>
      <c r="AO52" s="21"/>
    </row>
    <row r="53" spans="2:44" ht="13.5" customHeight="1" thickBot="1">
      <c r="C53" s="349" t="s">
        <v>57</v>
      </c>
      <c r="D53" s="350"/>
      <c r="E53" s="351"/>
      <c r="F53" s="50">
        <f>IF(F51&lt;&gt;0,100*F52/F51,0)</f>
        <v>0</v>
      </c>
      <c r="G53" s="51">
        <f t="shared" ref="G53:X53" si="17">IF(G51&lt;&gt;0,100*G52/G51,0)</f>
        <v>0</v>
      </c>
      <c r="H53" s="51">
        <f t="shared" si="17"/>
        <v>0</v>
      </c>
      <c r="I53" s="51">
        <f t="shared" si="17"/>
        <v>0</v>
      </c>
      <c r="J53" s="51">
        <f t="shared" si="17"/>
        <v>0</v>
      </c>
      <c r="K53" s="51">
        <f t="shared" si="17"/>
        <v>0</v>
      </c>
      <c r="L53" s="51">
        <f t="shared" si="17"/>
        <v>0</v>
      </c>
      <c r="M53" s="51">
        <f t="shared" si="17"/>
        <v>0</v>
      </c>
      <c r="N53" s="51">
        <f t="shared" si="17"/>
        <v>0</v>
      </c>
      <c r="O53" s="54">
        <f t="shared" si="17"/>
        <v>0</v>
      </c>
      <c r="P53" s="39">
        <f t="shared" si="17"/>
        <v>0</v>
      </c>
      <c r="Q53" s="40">
        <f t="shared" si="17"/>
        <v>0</v>
      </c>
      <c r="R53" s="40">
        <f t="shared" si="17"/>
        <v>0</v>
      </c>
      <c r="S53" s="40">
        <f t="shared" si="17"/>
        <v>0</v>
      </c>
      <c r="T53" s="40">
        <f t="shared" si="17"/>
        <v>0</v>
      </c>
      <c r="U53" s="40">
        <f t="shared" si="17"/>
        <v>0</v>
      </c>
      <c r="V53" s="40">
        <f t="shared" si="17"/>
        <v>0</v>
      </c>
      <c r="W53" s="40">
        <f t="shared" si="17"/>
        <v>0</v>
      </c>
      <c r="X53" s="40">
        <f t="shared" si="17"/>
        <v>0</v>
      </c>
      <c r="Y53" s="194">
        <f>IF(Y51&lt;&gt;0,100*Y52/Y51,0)</f>
        <v>0</v>
      </c>
      <c r="Z53" s="228">
        <f t="shared" ref="Z53:AC53" si="18">IF(Z51&lt;&gt;0,100*Z52/Z51,0)</f>
        <v>0</v>
      </c>
      <c r="AA53" s="210">
        <f t="shared" si="18"/>
        <v>0</v>
      </c>
      <c r="AB53" s="210">
        <f t="shared" si="18"/>
        <v>0</v>
      </c>
      <c r="AC53" s="211">
        <f t="shared" si="18"/>
        <v>0</v>
      </c>
      <c r="AD53" s="197">
        <f>IF(AD51&lt;&gt;0,100*AD52/AD51,0)</f>
        <v>0</v>
      </c>
      <c r="AE53" s="33">
        <f t="shared" ref="AE53:AI53" si="19">IF(AE51&lt;&gt;0,100*AE52/AE51,0)</f>
        <v>0</v>
      </c>
      <c r="AF53" s="33">
        <f t="shared" si="19"/>
        <v>0</v>
      </c>
      <c r="AG53" s="33">
        <f t="shared" si="19"/>
        <v>0</v>
      </c>
      <c r="AH53" s="33">
        <f t="shared" ref="AH53" si="20">IF(AH51&lt;&gt;0,100*AH52/AH51,0)</f>
        <v>0</v>
      </c>
      <c r="AI53" s="34">
        <f t="shared" si="19"/>
        <v>0</v>
      </c>
      <c r="AJ53" s="240">
        <f t="shared" ref="AJ53:AK53" si="21">IF(AJ51&lt;&gt;0,100*AJ52/AJ51,0)</f>
        <v>0</v>
      </c>
      <c r="AK53" s="101">
        <f t="shared" si="21"/>
        <v>0</v>
      </c>
      <c r="AL53" s="101">
        <f t="shared" ref="AL53:AM53" si="22">IF(AL51&lt;&gt;0,100*AL52/AL51,0)</f>
        <v>0</v>
      </c>
      <c r="AM53" s="101">
        <f t="shared" si="22"/>
        <v>0</v>
      </c>
      <c r="AN53" s="21"/>
      <c r="AO53" s="21"/>
    </row>
    <row r="54" spans="2:44" ht="13.5" customHeight="1"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7"/>
      <c r="AE54" s="7"/>
      <c r="AF54" s="7"/>
      <c r="AG54" s="7"/>
      <c r="AH54" s="7"/>
      <c r="AI54" s="7"/>
      <c r="AJ54" s="312"/>
      <c r="AK54" s="6"/>
      <c r="AL54" s="313"/>
      <c r="AM54" s="313"/>
      <c r="AN54" s="313"/>
      <c r="AO54" s="313"/>
      <c r="AR54" s="1"/>
    </row>
    <row r="55" spans="2:44" ht="13.5" customHeight="1" thickBot="1">
      <c r="B55" s="314"/>
      <c r="C55" s="315"/>
      <c r="D55" s="261"/>
      <c r="E55" s="316"/>
      <c r="F55" s="317"/>
      <c r="G55" s="22"/>
      <c r="H55" s="22"/>
      <c r="I55" s="22"/>
      <c r="J55" s="318"/>
      <c r="K55" s="317"/>
      <c r="L55" s="22"/>
      <c r="M55" s="261"/>
      <c r="N55" s="261"/>
      <c r="O55" s="261"/>
      <c r="P55" s="261"/>
      <c r="Q55" s="261"/>
      <c r="R55" s="261"/>
      <c r="S55" s="261"/>
      <c r="T55" s="261"/>
      <c r="U55" s="22"/>
      <c r="V55" s="22"/>
      <c r="W55" s="22"/>
      <c r="X55" s="22"/>
      <c r="Y55" s="22"/>
      <c r="Z55" s="22"/>
      <c r="AA55" s="22"/>
      <c r="AB55" s="22"/>
      <c r="AC55" s="22"/>
      <c r="AD55" s="7"/>
      <c r="AE55" s="7"/>
      <c r="AF55" s="7"/>
      <c r="AG55" s="7"/>
      <c r="AH55" s="7"/>
      <c r="AI55" s="7"/>
      <c r="AJ55" s="260"/>
      <c r="AK55" s="261"/>
      <c r="AL55" s="261"/>
      <c r="AM55" s="262"/>
      <c r="AN55" s="262"/>
      <c r="AO55" s="262"/>
      <c r="AR55" s="1"/>
    </row>
    <row r="56" spans="2:44" ht="13.5" customHeight="1">
      <c r="B56" s="314" t="s">
        <v>4</v>
      </c>
      <c r="C56" s="263"/>
      <c r="D56" s="264"/>
      <c r="E56" s="264"/>
      <c r="F56" s="319"/>
      <c r="G56" s="320"/>
      <c r="H56" s="320"/>
      <c r="I56" s="320"/>
      <c r="J56" s="320"/>
      <c r="K56" s="319" t="s">
        <v>4</v>
      </c>
      <c r="L56" s="265"/>
      <c r="M56" s="265"/>
      <c r="N56" s="265"/>
      <c r="O56" s="265"/>
      <c r="P56" s="265"/>
      <c r="Q56" s="265"/>
      <c r="R56" s="265"/>
      <c r="S56" s="265"/>
      <c r="T56" s="321"/>
      <c r="U56" s="261"/>
      <c r="V56" s="263"/>
      <c r="W56" s="264"/>
      <c r="X56" s="264"/>
      <c r="Y56" s="264"/>
      <c r="Z56" s="264"/>
      <c r="AA56" s="264"/>
      <c r="AB56" s="264"/>
      <c r="AC56" s="264"/>
      <c r="AD56" s="265"/>
      <c r="AE56" s="265"/>
      <c r="AF56" s="265"/>
      <c r="AG56" s="265"/>
      <c r="AH56" s="265"/>
      <c r="AI56" s="265"/>
      <c r="AJ56" s="266"/>
      <c r="AK56" s="264"/>
      <c r="AL56" s="264"/>
      <c r="AM56" s="267"/>
      <c r="AN56" s="261"/>
      <c r="AO56" s="261"/>
      <c r="AR56" s="1"/>
    </row>
    <row r="57" spans="2:44" ht="13.5" customHeight="1">
      <c r="B57" s="314" t="s">
        <v>4</v>
      </c>
      <c r="C57" s="322" t="s">
        <v>95</v>
      </c>
      <c r="D57" s="59"/>
      <c r="E57" s="59"/>
      <c r="F57" s="261"/>
      <c r="G57" s="261"/>
      <c r="H57" s="261"/>
      <c r="I57" s="261"/>
      <c r="J57" s="261"/>
      <c r="K57" s="261"/>
      <c r="L57" s="261"/>
      <c r="M57" s="261"/>
      <c r="N57" s="261"/>
      <c r="O57" s="26"/>
      <c r="P57" s="261"/>
      <c r="Q57" s="261"/>
      <c r="R57" s="26"/>
      <c r="S57" s="268"/>
      <c r="T57" s="271"/>
      <c r="U57" s="261"/>
      <c r="V57" s="272" t="s">
        <v>87</v>
      </c>
      <c r="W57" s="261"/>
      <c r="X57" s="26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69"/>
      <c r="AJ57" s="281"/>
      <c r="AK57" s="270"/>
      <c r="AL57" s="270"/>
      <c r="AM57" s="271"/>
      <c r="AN57" s="270"/>
      <c r="AO57" s="270"/>
      <c r="AR57" s="24"/>
    </row>
    <row r="58" spans="2:44" ht="13.5" customHeight="1">
      <c r="B58" s="314" t="s">
        <v>4</v>
      </c>
      <c r="C58" s="272" t="s">
        <v>79</v>
      </c>
      <c r="D58" s="22"/>
      <c r="E58" s="22"/>
      <c r="F58" s="261"/>
      <c r="G58" s="261"/>
      <c r="H58" s="261"/>
      <c r="I58" s="261"/>
      <c r="J58" s="261"/>
      <c r="K58" s="261"/>
      <c r="L58" s="261"/>
      <c r="M58" s="261"/>
      <c r="N58" s="261"/>
      <c r="O58" s="26"/>
      <c r="P58" s="261"/>
      <c r="Q58" s="261"/>
      <c r="R58" s="26"/>
      <c r="S58" s="268"/>
      <c r="T58" s="271"/>
      <c r="U58" s="261"/>
      <c r="V58" s="272" t="s">
        <v>97</v>
      </c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71"/>
      <c r="AN58" s="261"/>
      <c r="AO58" s="261"/>
      <c r="AR58" s="24"/>
    </row>
    <row r="59" spans="2:44" ht="13.5" customHeight="1">
      <c r="B59" s="314" t="s">
        <v>4</v>
      </c>
      <c r="C59" s="272" t="s">
        <v>47</v>
      </c>
      <c r="D59" s="22"/>
      <c r="E59" s="22"/>
      <c r="F59" s="261"/>
      <c r="G59" s="261"/>
      <c r="H59" s="261"/>
      <c r="I59" s="261"/>
      <c r="J59" s="261"/>
      <c r="K59" s="261"/>
      <c r="L59" s="261"/>
      <c r="M59" s="261"/>
      <c r="N59" s="261"/>
      <c r="O59" s="26"/>
      <c r="P59" s="261"/>
      <c r="Q59" s="261"/>
      <c r="R59" s="26"/>
      <c r="S59" s="268"/>
      <c r="T59" s="271"/>
      <c r="U59" s="261"/>
      <c r="V59" s="273"/>
      <c r="W59" s="268"/>
      <c r="X59" s="268"/>
      <c r="Y59" s="268"/>
      <c r="Z59" s="268"/>
      <c r="AA59" s="268"/>
      <c r="AB59" s="268"/>
      <c r="AC59" s="268"/>
      <c r="AD59" s="261" t="s">
        <v>98</v>
      </c>
      <c r="AE59" s="268"/>
      <c r="AF59" s="268"/>
      <c r="AG59" s="268"/>
      <c r="AH59" s="268"/>
      <c r="AI59" s="268"/>
      <c r="AJ59" s="268"/>
      <c r="AK59" s="268"/>
      <c r="AL59" s="268"/>
      <c r="AM59" s="271"/>
      <c r="AN59" s="261"/>
      <c r="AO59" s="261"/>
      <c r="AR59" s="1"/>
    </row>
    <row r="60" spans="2:44" ht="13.5" customHeight="1">
      <c r="B60" s="314"/>
      <c r="C60" s="272" t="s">
        <v>101</v>
      </c>
      <c r="D60" s="22"/>
      <c r="E60" s="22"/>
      <c r="F60" s="261"/>
      <c r="G60" s="261"/>
      <c r="H60" s="261"/>
      <c r="I60" s="261"/>
      <c r="J60" s="261"/>
      <c r="K60" s="261"/>
      <c r="L60" s="261"/>
      <c r="M60" s="261"/>
      <c r="N60" s="261"/>
      <c r="O60" s="26"/>
      <c r="P60" s="261"/>
      <c r="Q60" s="261"/>
      <c r="R60" s="26"/>
      <c r="S60" s="268"/>
      <c r="T60" s="271"/>
      <c r="U60" s="261"/>
      <c r="V60" s="274" t="s">
        <v>62</v>
      </c>
      <c r="W60" s="275"/>
      <c r="X60" s="276" t="s">
        <v>63</v>
      </c>
      <c r="Y60" s="277" t="s">
        <v>64</v>
      </c>
      <c r="Z60" s="7"/>
      <c r="AA60" s="276"/>
      <c r="AB60" s="277"/>
      <c r="AC60" s="277"/>
      <c r="AD60" s="278" t="s">
        <v>63</v>
      </c>
      <c r="AE60" s="278" t="s">
        <v>65</v>
      </c>
      <c r="AF60" s="277"/>
      <c r="AG60" s="279"/>
      <c r="AH60" s="277"/>
      <c r="AI60" s="7"/>
      <c r="AJ60" s="279"/>
      <c r="AK60" s="277"/>
      <c r="AL60" s="275"/>
      <c r="AM60" s="280"/>
      <c r="AN60" s="261"/>
      <c r="AO60" s="261"/>
      <c r="AR60" s="1"/>
    </row>
    <row r="61" spans="2:44" ht="13.5" customHeight="1">
      <c r="B61" s="314" t="s">
        <v>4</v>
      </c>
      <c r="C61" s="272" t="s">
        <v>102</v>
      </c>
      <c r="D61" s="323"/>
      <c r="E61" s="323"/>
      <c r="F61" s="261"/>
      <c r="G61" s="261"/>
      <c r="H61" s="261"/>
      <c r="I61" s="261"/>
      <c r="J61" s="261"/>
      <c r="K61" s="261"/>
      <c r="L61" s="261"/>
      <c r="M61" s="261"/>
      <c r="N61" s="261"/>
      <c r="O61" s="26"/>
      <c r="P61" s="261"/>
      <c r="Q61" s="261"/>
      <c r="R61" s="26"/>
      <c r="S61" s="268"/>
      <c r="T61" s="271"/>
      <c r="U61" s="261"/>
      <c r="V61" s="294">
        <v>5</v>
      </c>
      <c r="W61" s="281"/>
      <c r="X61" s="281">
        <v>0</v>
      </c>
      <c r="Y61" s="335" t="s">
        <v>88</v>
      </c>
      <c r="Z61" s="7"/>
      <c r="AA61" s="281"/>
      <c r="AB61" s="281"/>
      <c r="AC61" s="281"/>
      <c r="AD61" s="282">
        <v>0</v>
      </c>
      <c r="AE61" s="282" t="s">
        <v>89</v>
      </c>
      <c r="AF61" s="281"/>
      <c r="AG61" s="283"/>
      <c r="AH61" s="282"/>
      <c r="AI61" s="7"/>
      <c r="AJ61" s="283"/>
      <c r="AK61" s="282"/>
      <c r="AL61" s="261"/>
      <c r="AM61" s="271"/>
      <c r="AN61" s="261"/>
      <c r="AO61" s="261"/>
      <c r="AR61" s="24"/>
    </row>
    <row r="62" spans="2:44" ht="13.5" customHeight="1">
      <c r="B62" s="314" t="s">
        <v>4</v>
      </c>
      <c r="C62" s="272" t="s">
        <v>103</v>
      </c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"/>
      <c r="P62" s="261"/>
      <c r="Q62" s="261"/>
      <c r="R62" s="26"/>
      <c r="S62" s="268"/>
      <c r="T62" s="271"/>
      <c r="U62" s="261"/>
      <c r="V62" s="294">
        <v>4</v>
      </c>
      <c r="W62" s="281"/>
      <c r="X62" s="284">
        <v>16</v>
      </c>
      <c r="Y62" s="283" t="s">
        <v>89</v>
      </c>
      <c r="Z62" s="7"/>
      <c r="AA62" s="284"/>
      <c r="AB62" s="281"/>
      <c r="AC62" s="281"/>
      <c r="AD62" s="285">
        <v>24</v>
      </c>
      <c r="AE62" s="282" t="s">
        <v>93</v>
      </c>
      <c r="AF62" s="281"/>
      <c r="AG62" s="286"/>
      <c r="AH62" s="282"/>
      <c r="AI62" s="7"/>
      <c r="AJ62" s="286"/>
      <c r="AK62" s="282"/>
      <c r="AL62" s="270"/>
      <c r="AM62" s="271"/>
      <c r="AN62" s="270"/>
      <c r="AO62" s="270"/>
    </row>
    <row r="63" spans="2:44" ht="13.5" customHeight="1">
      <c r="B63" s="314"/>
      <c r="C63" s="273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"/>
      <c r="P63" s="261"/>
      <c r="Q63" s="261"/>
      <c r="R63" s="261"/>
      <c r="S63" s="268"/>
      <c r="T63" s="271"/>
      <c r="U63" s="261"/>
      <c r="V63" s="294">
        <v>3</v>
      </c>
      <c r="W63" s="281"/>
      <c r="X63" s="281">
        <v>24</v>
      </c>
      <c r="Y63" s="283" t="s">
        <v>90</v>
      </c>
      <c r="Z63" s="7"/>
      <c r="AA63" s="281"/>
      <c r="AB63" s="281"/>
      <c r="AC63" s="281"/>
      <c r="AD63" s="282">
        <v>29</v>
      </c>
      <c r="AE63" s="282" t="s">
        <v>94</v>
      </c>
      <c r="AF63" s="281"/>
      <c r="AG63" s="283"/>
      <c r="AH63" s="282"/>
      <c r="AI63" s="7"/>
      <c r="AJ63" s="283"/>
      <c r="AK63" s="282"/>
      <c r="AL63" s="261"/>
      <c r="AM63" s="271"/>
      <c r="AN63" s="261"/>
      <c r="AO63" s="261"/>
    </row>
    <row r="64" spans="2:44" ht="13.5" customHeight="1">
      <c r="B64" s="314" t="s">
        <v>4</v>
      </c>
      <c r="C64" s="322" t="s">
        <v>60</v>
      </c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8"/>
      <c r="P64" s="268"/>
      <c r="Q64" s="268"/>
      <c r="R64" s="261"/>
      <c r="S64" s="268"/>
      <c r="T64" s="271"/>
      <c r="U64" s="268"/>
      <c r="V64" s="294">
        <v>2</v>
      </c>
      <c r="W64" s="281"/>
      <c r="X64" s="282">
        <v>33</v>
      </c>
      <c r="Y64" s="287" t="s">
        <v>91</v>
      </c>
      <c r="Z64" s="7"/>
      <c r="AA64" s="282"/>
      <c r="AB64" s="282"/>
      <c r="AC64" s="282"/>
      <c r="AD64" s="282">
        <v>36</v>
      </c>
      <c r="AE64" s="282" t="s">
        <v>91</v>
      </c>
      <c r="AF64" s="282"/>
      <c r="AG64" s="283"/>
      <c r="AH64" s="282"/>
      <c r="AI64" s="7"/>
      <c r="AJ64" s="283"/>
      <c r="AK64" s="282"/>
      <c r="AL64" s="268"/>
      <c r="AM64" s="271"/>
      <c r="AN64" s="268"/>
      <c r="AO64" s="268"/>
    </row>
    <row r="65" spans="1:46" ht="13.5" customHeight="1">
      <c r="A65" s="336" t="s">
        <v>4</v>
      </c>
      <c r="B65" s="314" t="s">
        <v>4</v>
      </c>
      <c r="C65" s="272" t="s">
        <v>96</v>
      </c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8"/>
      <c r="P65" s="268"/>
      <c r="Q65" s="268"/>
      <c r="R65" s="261"/>
      <c r="S65" s="268"/>
      <c r="T65" s="271"/>
      <c r="U65" s="268"/>
      <c r="V65" s="295">
        <v>1</v>
      </c>
      <c r="W65" s="281"/>
      <c r="X65" s="282">
        <v>41</v>
      </c>
      <c r="Y65" s="287" t="s">
        <v>92</v>
      </c>
      <c r="Z65" s="7"/>
      <c r="AA65" s="282"/>
      <c r="AB65" s="282"/>
      <c r="AC65" s="282"/>
      <c r="AD65" s="282">
        <v>41</v>
      </c>
      <c r="AE65" s="282" t="s">
        <v>92</v>
      </c>
      <c r="AF65" s="282"/>
      <c r="AG65" s="287"/>
      <c r="AH65" s="282"/>
      <c r="AI65" s="7"/>
      <c r="AJ65" s="287"/>
      <c r="AK65" s="282"/>
      <c r="AL65" s="268"/>
      <c r="AM65" s="271"/>
      <c r="AN65" s="268"/>
      <c r="AO65" s="7"/>
    </row>
    <row r="66" spans="1:46" ht="13.5" customHeight="1" thickBot="1">
      <c r="B66" s="314" t="s">
        <v>4</v>
      </c>
      <c r="C66" s="288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90"/>
      <c r="U66" s="268"/>
      <c r="V66" s="288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90"/>
      <c r="AN66" s="268"/>
      <c r="AO66" s="7"/>
    </row>
    <row r="67" spans="1:46" ht="13.5" customHeight="1">
      <c r="B67" s="314" t="s">
        <v>4</v>
      </c>
      <c r="C67" s="7"/>
      <c r="D67" s="7"/>
      <c r="E67" s="7"/>
      <c r="F67" s="7"/>
      <c r="G67" s="7"/>
      <c r="H67" s="7"/>
      <c r="I67" s="7"/>
      <c r="J67" s="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291"/>
      <c r="AK67" s="7"/>
      <c r="AL67" s="268"/>
      <c r="AM67" s="268"/>
      <c r="AN67" s="268"/>
      <c r="AO67" s="268"/>
    </row>
    <row r="68" spans="1:46" ht="13.5" customHeight="1" thickBot="1">
      <c r="B68" s="314" t="s">
        <v>4</v>
      </c>
      <c r="C68" s="7"/>
      <c r="D68" s="7"/>
      <c r="E68" s="7"/>
      <c r="F68" s="7"/>
      <c r="G68" s="7"/>
      <c r="H68" s="7"/>
      <c r="I68" s="7"/>
      <c r="J68" s="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291"/>
      <c r="AK68" s="7"/>
      <c r="AL68" s="268"/>
      <c r="AM68" s="268"/>
      <c r="AN68" s="268"/>
      <c r="AO68" s="268"/>
    </row>
    <row r="69" spans="1:46" ht="13.5" customHeight="1">
      <c r="B69" s="268"/>
      <c r="C69" s="324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321"/>
      <c r="U69" s="268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291"/>
      <c r="AK69" s="7"/>
      <c r="AL69" s="268"/>
      <c r="AM69" s="268"/>
      <c r="AN69" s="268"/>
      <c r="AO69" s="268"/>
      <c r="AP69" s="7"/>
      <c r="AQ69" s="7"/>
      <c r="AR69" s="7"/>
      <c r="AS69" s="7"/>
      <c r="AT69" s="7"/>
    </row>
    <row r="70" spans="1:46" ht="13.5" customHeight="1">
      <c r="B70" s="268"/>
      <c r="C70" s="325" t="s">
        <v>48</v>
      </c>
      <c r="D70" s="268"/>
      <c r="E70" s="268"/>
      <c r="F70" s="268"/>
      <c r="G70" s="268"/>
      <c r="H70" s="326"/>
      <c r="I70" s="326"/>
      <c r="J70" s="326"/>
      <c r="K70" s="268"/>
      <c r="L70" s="268"/>
      <c r="M70" s="268"/>
      <c r="N70" s="268"/>
      <c r="O70" s="268"/>
      <c r="P70" s="268"/>
      <c r="Q70" s="268"/>
      <c r="R70" s="268"/>
      <c r="S70" s="268"/>
      <c r="T70" s="271"/>
      <c r="U70" s="268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268"/>
      <c r="AJ70" s="291"/>
      <c r="AK70" s="268"/>
      <c r="AL70" s="268"/>
      <c r="AM70" s="268"/>
      <c r="AN70" s="7"/>
      <c r="AO70" s="7"/>
      <c r="AP70" s="7"/>
      <c r="AQ70" s="7"/>
      <c r="AR70" s="7"/>
      <c r="AS70" s="7"/>
      <c r="AT70" s="7"/>
    </row>
    <row r="71" spans="1:46" ht="13.5" customHeight="1">
      <c r="B71" s="268"/>
      <c r="C71" s="273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71"/>
      <c r="U71" s="268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268"/>
      <c r="AJ71" s="291"/>
      <c r="AK71" s="268"/>
      <c r="AL71" s="268"/>
      <c r="AM71" s="268"/>
      <c r="AN71" s="7"/>
      <c r="AO71" s="7"/>
      <c r="AP71" s="7"/>
      <c r="AQ71" s="7"/>
      <c r="AR71" s="7"/>
      <c r="AS71" s="7"/>
      <c r="AT71" s="7"/>
    </row>
    <row r="72" spans="1:46" ht="13.5" customHeight="1">
      <c r="B72" s="268"/>
      <c r="C72" s="327" t="s">
        <v>49</v>
      </c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71"/>
      <c r="U72" s="268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268"/>
      <c r="AJ72" s="291"/>
      <c r="AK72" s="268"/>
      <c r="AL72" s="268"/>
      <c r="AM72" s="268"/>
      <c r="AN72" s="7"/>
      <c r="AO72" s="7"/>
      <c r="AP72" s="7"/>
      <c r="AQ72" s="7"/>
      <c r="AR72" s="7"/>
      <c r="AS72" s="7"/>
      <c r="AT72" s="7"/>
    </row>
    <row r="73" spans="1:46" ht="13.5" customHeight="1">
      <c r="B73" s="7"/>
      <c r="C73" s="327" t="s">
        <v>50</v>
      </c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71"/>
      <c r="U73" s="268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292"/>
      <c r="AJ73" s="293"/>
      <c r="AK73" s="292"/>
      <c r="AL73" s="292"/>
      <c r="AM73" s="292"/>
      <c r="AN73" s="7"/>
      <c r="AO73" s="7"/>
      <c r="AP73" s="7"/>
      <c r="AQ73" s="7"/>
      <c r="AR73" s="7"/>
      <c r="AS73" s="7"/>
      <c r="AT73" s="7"/>
    </row>
    <row r="74" spans="1:46" ht="13.5" customHeight="1">
      <c r="B74" s="328"/>
      <c r="C74" s="327" t="s">
        <v>80</v>
      </c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71"/>
      <c r="U74" s="268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292"/>
      <c r="AJ74" s="292"/>
      <c r="AK74" s="292"/>
      <c r="AL74" s="292"/>
      <c r="AM74" s="292"/>
      <c r="AN74" s="7"/>
      <c r="AO74" s="7"/>
      <c r="AP74" s="7"/>
      <c r="AQ74" s="7"/>
      <c r="AR74" s="7"/>
      <c r="AS74" s="7"/>
      <c r="AT74" s="7"/>
    </row>
    <row r="75" spans="1:46" ht="13.5" customHeight="1">
      <c r="A75" s="20"/>
      <c r="B75" s="328"/>
      <c r="C75" s="327" t="s">
        <v>51</v>
      </c>
      <c r="D75" s="329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268"/>
      <c r="P75" s="268"/>
      <c r="Q75" s="268"/>
      <c r="R75" s="268"/>
      <c r="S75" s="268"/>
      <c r="T75" s="271"/>
      <c r="U75" s="268"/>
      <c r="V75" s="7"/>
      <c r="W75" s="7"/>
      <c r="X75" s="7"/>
      <c r="Y75" s="7"/>
      <c r="Z75" s="7"/>
      <c r="AA75" s="7"/>
      <c r="AB75" s="7"/>
      <c r="AC75" s="7"/>
      <c r="AD75" s="7"/>
      <c r="AE75" s="292"/>
      <c r="AF75" s="292"/>
      <c r="AG75" s="292"/>
      <c r="AH75" s="292"/>
      <c r="AI75" s="292"/>
      <c r="AJ75" s="292"/>
      <c r="AK75" s="292"/>
      <c r="AL75" s="292"/>
      <c r="AM75" s="292"/>
      <c r="AN75" s="7"/>
      <c r="AO75" s="7"/>
      <c r="AP75" s="7"/>
      <c r="AQ75" s="7"/>
      <c r="AR75" s="7"/>
      <c r="AS75" s="7"/>
      <c r="AT75" s="7"/>
    </row>
    <row r="76" spans="1:46" ht="13.5" customHeight="1">
      <c r="A76" s="20"/>
      <c r="B76" s="328"/>
      <c r="C76" s="327" t="s">
        <v>81</v>
      </c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71"/>
      <c r="U76" s="268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 ht="13.5" customHeight="1">
      <c r="A77" s="20"/>
      <c r="B77" s="328"/>
      <c r="C77" s="327" t="s">
        <v>82</v>
      </c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71"/>
      <c r="U77" s="268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 ht="13.5" customHeight="1">
      <c r="A78" s="20"/>
      <c r="B78" s="328"/>
      <c r="C78" s="327" t="s">
        <v>52</v>
      </c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71"/>
      <c r="U78" s="268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 ht="13.5" customHeight="1">
      <c r="A79" s="20"/>
      <c r="B79" s="328"/>
      <c r="C79" s="327" t="s">
        <v>53</v>
      </c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71"/>
      <c r="U79" s="268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ht="13.5" customHeight="1">
      <c r="A80" s="20"/>
      <c r="B80" s="328"/>
      <c r="C80" s="331" t="s">
        <v>54</v>
      </c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71"/>
      <c r="U80" s="268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 ht="13.5" customHeight="1" thickBot="1">
      <c r="B81" s="7"/>
      <c r="C81" s="288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90"/>
      <c r="U81" s="268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 ht="13.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6" ht="13.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6" ht="13.5" customHeight="1">
      <c r="A84" s="20"/>
      <c r="B84" s="32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6" ht="13.5" customHeight="1">
      <c r="A85" s="20"/>
      <c r="B85" s="332"/>
      <c r="C85" s="333" t="s">
        <v>99</v>
      </c>
      <c r="D85" s="329"/>
      <c r="E85" s="329"/>
      <c r="F85" s="329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6" ht="13.5" customHeight="1">
      <c r="A86" s="45"/>
      <c r="B86" s="332"/>
      <c r="C86" s="333" t="s">
        <v>100</v>
      </c>
      <c r="D86" s="334"/>
      <c r="E86" s="334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6" ht="13.5" customHeight="1">
      <c r="B87" s="7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6" ht="13.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6" ht="13.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6" ht="13.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6" ht="13.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6" ht="13.5" customHeight="1"/>
    <row r="93" spans="1:46" ht="13.5" customHeight="1"/>
    <row r="94" spans="1:46" ht="13.5" customHeight="1"/>
    <row r="95" spans="1:46" ht="13.5" customHeight="1"/>
    <row r="96" spans="1:46" ht="13.5" customHeight="1"/>
    <row r="98" spans="19:20">
      <c r="S98" s="22"/>
      <c r="T98" s="22"/>
    </row>
    <row r="99" spans="19:20">
      <c r="S99" s="22"/>
      <c r="T99" s="22"/>
    </row>
    <row r="100" spans="19:20">
      <c r="S100" s="22"/>
      <c r="T100" s="22"/>
    </row>
    <row r="101" spans="19:20">
      <c r="S101" s="1"/>
      <c r="T101" s="1"/>
    </row>
    <row r="102" spans="19:20">
      <c r="S102" s="1"/>
      <c r="T102" s="1"/>
    </row>
    <row r="103" spans="19:20">
      <c r="S103" s="1"/>
      <c r="T103" s="1"/>
    </row>
  </sheetData>
  <sheetProtection password="C79A" sheet="1" objects="1" scenarios="1" selectLockedCells="1"/>
  <mergeCells count="5">
    <mergeCell ref="F2:H2"/>
    <mergeCell ref="C50:E50"/>
    <mergeCell ref="C51:E51"/>
    <mergeCell ref="C52:E52"/>
    <mergeCell ref="C53:E53"/>
  </mergeCells>
  <phoneticPr fontId="2" type="noConversion"/>
  <pageMargins left="0.78740157499999996" right="0.78740157499999996" top="0.984251969" bottom="0.984251969" header="0.4921259845" footer="0.4921259845"/>
  <pageSetup paperSize="9" scale="75" orientation="landscape" verticalDpi="0" r:id="rId1"/>
  <headerFooter alignWithMargins="0"/>
  <ignoredErrors>
    <ignoredError sqref="F52:Y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selection activeCell="O1" sqref="O1"/>
    </sheetView>
  </sheetViews>
  <sheetFormatPr baseColWidth="10" defaultRowHeight="12.75"/>
  <cols>
    <col min="1" max="1" width="2.42578125" customWidth="1"/>
    <col min="2" max="2" width="19.7109375" customWidth="1"/>
    <col min="3" max="3" width="13.28515625" customWidth="1"/>
    <col min="4" max="4" width="9.7109375" customWidth="1"/>
    <col min="5" max="14" width="4.7109375" customWidth="1"/>
  </cols>
  <sheetData>
    <row r="1" spans="1:14" ht="13.5" thickBot="1">
      <c r="B1" s="6" t="s">
        <v>2</v>
      </c>
      <c r="C1" s="352" t="e">
        <f>CONCATENATE(TRIM(Noten!#REF!)," / ",TRIM(Noten!#REF!))</f>
        <v>#REF!</v>
      </c>
      <c r="D1" s="352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15" customHeight="1" thickBot="1">
      <c r="A2" s="1">
        <v>1</v>
      </c>
      <c r="B2" s="8" t="str">
        <f>TEXT(Noten!C16,"")</f>
        <v/>
      </c>
      <c r="C2" s="9" t="str">
        <f>TEXT(Noten!D16,"")</f>
        <v/>
      </c>
      <c r="D2" s="10" t="str">
        <f>Noten!E16</f>
        <v/>
      </c>
      <c r="E2" s="9">
        <f>Noten!F16</f>
        <v>0</v>
      </c>
      <c r="F2" s="9">
        <f>Noten!G16</f>
        <v>0</v>
      </c>
      <c r="G2" s="9">
        <f>Noten!H16</f>
        <v>0</v>
      </c>
      <c r="H2" s="9">
        <f>Noten!I16</f>
        <v>0</v>
      </c>
      <c r="I2" s="9">
        <f>Noten!L16</f>
        <v>0</v>
      </c>
      <c r="J2" s="9">
        <f>Noten!M16</f>
        <v>0</v>
      </c>
      <c r="K2" s="9">
        <f>Noten!N16</f>
        <v>0</v>
      </c>
      <c r="L2" s="9">
        <f>Noten!O16</f>
        <v>0</v>
      </c>
      <c r="M2" s="9">
        <f>Noten!P16</f>
        <v>0</v>
      </c>
      <c r="N2" s="9">
        <f>Noten!U16</f>
        <v>0</v>
      </c>
    </row>
    <row r="3" spans="1:14" ht="13.15" customHeight="1" thickBot="1">
      <c r="A3" s="1">
        <v>2</v>
      </c>
      <c r="B3" s="8" t="str">
        <f>TEXT(Noten!C17,"")</f>
        <v/>
      </c>
      <c r="C3" s="9" t="str">
        <f>TEXT(Noten!D17,"")</f>
        <v/>
      </c>
      <c r="D3" s="10" t="str">
        <f>Noten!E17</f>
        <v/>
      </c>
      <c r="E3" s="9">
        <f>Noten!F17</f>
        <v>0</v>
      </c>
      <c r="F3" s="9">
        <f>Noten!G17</f>
        <v>0</v>
      </c>
      <c r="G3" s="9">
        <f>Noten!H17</f>
        <v>0</v>
      </c>
      <c r="H3" s="9">
        <f>Noten!I17</f>
        <v>0</v>
      </c>
      <c r="I3" s="9">
        <f>Noten!L17</f>
        <v>0</v>
      </c>
      <c r="J3" s="9">
        <f>Noten!M17</f>
        <v>0</v>
      </c>
      <c r="K3" s="9">
        <f>Noten!N17</f>
        <v>0</v>
      </c>
      <c r="L3" s="9">
        <f>Noten!O17</f>
        <v>0</v>
      </c>
      <c r="M3" s="9">
        <f>Noten!P17</f>
        <v>0</v>
      </c>
      <c r="N3" s="9">
        <f>Noten!U17</f>
        <v>0</v>
      </c>
    </row>
    <row r="4" spans="1:14" ht="13.15" customHeight="1" thickBot="1">
      <c r="A4" s="1">
        <v>3</v>
      </c>
      <c r="B4" s="8" t="str">
        <f>TEXT(Noten!C18,"")</f>
        <v/>
      </c>
      <c r="C4" s="9" t="str">
        <f>TEXT(Noten!D18,"")</f>
        <v/>
      </c>
      <c r="D4" s="10" t="str">
        <f>Noten!E18</f>
        <v/>
      </c>
      <c r="E4" s="9">
        <f>Noten!F18</f>
        <v>0</v>
      </c>
      <c r="F4" s="9">
        <f>Noten!G18</f>
        <v>0</v>
      </c>
      <c r="G4" s="9">
        <f>Noten!H18</f>
        <v>0</v>
      </c>
      <c r="H4" s="9">
        <f>Noten!I18</f>
        <v>0</v>
      </c>
      <c r="I4" s="9">
        <f>Noten!L18</f>
        <v>0</v>
      </c>
      <c r="J4" s="9">
        <f>Noten!M18</f>
        <v>0</v>
      </c>
      <c r="K4" s="9">
        <f>Noten!N18</f>
        <v>0</v>
      </c>
      <c r="L4" s="9">
        <f>Noten!O18</f>
        <v>0</v>
      </c>
      <c r="M4" s="9">
        <f>Noten!P18</f>
        <v>0</v>
      </c>
      <c r="N4" s="9">
        <f>Noten!U18</f>
        <v>0</v>
      </c>
    </row>
    <row r="5" spans="1:14" ht="13.15" customHeight="1" thickBot="1">
      <c r="A5" s="1">
        <v>4</v>
      </c>
      <c r="B5" s="8" t="str">
        <f>TEXT(Noten!C19,"")</f>
        <v/>
      </c>
      <c r="C5" s="9" t="str">
        <f>TEXT(Noten!D19,"")</f>
        <v/>
      </c>
      <c r="D5" s="10" t="str">
        <f>Noten!E19</f>
        <v/>
      </c>
      <c r="E5" s="9">
        <f>Noten!F19</f>
        <v>0</v>
      </c>
      <c r="F5" s="9">
        <f>Noten!G19</f>
        <v>0</v>
      </c>
      <c r="G5" s="9">
        <f>Noten!H19</f>
        <v>0</v>
      </c>
      <c r="H5" s="9">
        <f>Noten!I19</f>
        <v>0</v>
      </c>
      <c r="I5" s="9">
        <f>Noten!L19</f>
        <v>0</v>
      </c>
      <c r="J5" s="9">
        <f>Noten!M19</f>
        <v>0</v>
      </c>
      <c r="K5" s="9">
        <f>Noten!N19</f>
        <v>0</v>
      </c>
      <c r="L5" s="9">
        <f>Noten!O19</f>
        <v>0</v>
      </c>
      <c r="M5" s="9">
        <f>Noten!P19</f>
        <v>0</v>
      </c>
      <c r="N5" s="9">
        <f>Noten!U19</f>
        <v>0</v>
      </c>
    </row>
    <row r="6" spans="1:14" ht="13.15" customHeight="1" thickBot="1">
      <c r="A6" s="1">
        <v>5</v>
      </c>
      <c r="B6" s="8" t="str">
        <f>TEXT(Noten!C20,"")</f>
        <v/>
      </c>
      <c r="C6" s="9" t="str">
        <f>TEXT(Noten!D20,"")</f>
        <v/>
      </c>
      <c r="D6" s="10" t="str">
        <f>Noten!E20</f>
        <v/>
      </c>
      <c r="E6" s="9">
        <f>Noten!F20</f>
        <v>0</v>
      </c>
      <c r="F6" s="9">
        <f>Noten!G20</f>
        <v>0</v>
      </c>
      <c r="G6" s="9">
        <f>Noten!H20</f>
        <v>0</v>
      </c>
      <c r="H6" s="9">
        <f>Noten!I20</f>
        <v>0</v>
      </c>
      <c r="I6" s="9">
        <f>Noten!L20</f>
        <v>0</v>
      </c>
      <c r="J6" s="9">
        <f>Noten!M20</f>
        <v>0</v>
      </c>
      <c r="K6" s="9">
        <f>Noten!N20</f>
        <v>0</v>
      </c>
      <c r="L6" s="9">
        <f>Noten!O20</f>
        <v>0</v>
      </c>
      <c r="M6" s="9">
        <f>Noten!P20</f>
        <v>0</v>
      </c>
      <c r="N6" s="9">
        <f>Noten!U20</f>
        <v>0</v>
      </c>
    </row>
    <row r="7" spans="1:14" ht="13.15" customHeight="1" thickBot="1">
      <c r="A7" s="1">
        <v>6</v>
      </c>
      <c r="B7" s="8" t="str">
        <f>TEXT(Noten!C21,"")</f>
        <v/>
      </c>
      <c r="C7" s="9" t="str">
        <f>TEXT(Noten!D21,"")</f>
        <v/>
      </c>
      <c r="D7" s="10" t="str">
        <f>Noten!E21</f>
        <v/>
      </c>
      <c r="E7" s="9">
        <f>Noten!F21</f>
        <v>0</v>
      </c>
      <c r="F7" s="9">
        <f>Noten!G21</f>
        <v>0</v>
      </c>
      <c r="G7" s="9">
        <f>Noten!H21</f>
        <v>0</v>
      </c>
      <c r="H7" s="9">
        <f>Noten!I21</f>
        <v>0</v>
      </c>
      <c r="I7" s="9">
        <f>Noten!L21</f>
        <v>0</v>
      </c>
      <c r="J7" s="9">
        <f>Noten!M21</f>
        <v>0</v>
      </c>
      <c r="K7" s="9">
        <f>Noten!N21</f>
        <v>0</v>
      </c>
      <c r="L7" s="9">
        <f>Noten!O21</f>
        <v>0</v>
      </c>
      <c r="M7" s="9">
        <f>Noten!P21</f>
        <v>0</v>
      </c>
      <c r="N7" s="9">
        <f>Noten!U21</f>
        <v>0</v>
      </c>
    </row>
    <row r="8" spans="1:14" ht="13.15" customHeight="1" thickBot="1">
      <c r="A8" s="1">
        <v>7</v>
      </c>
      <c r="B8" s="8" t="str">
        <f>TEXT(Noten!C22,"")</f>
        <v/>
      </c>
      <c r="C8" s="9" t="str">
        <f>TEXT(Noten!D22,"")</f>
        <v/>
      </c>
      <c r="D8" s="10" t="str">
        <f>Noten!E22</f>
        <v/>
      </c>
      <c r="E8" s="9">
        <f>Noten!F22</f>
        <v>0</v>
      </c>
      <c r="F8" s="9">
        <f>Noten!G22</f>
        <v>0</v>
      </c>
      <c r="G8" s="9">
        <f>Noten!H22</f>
        <v>0</v>
      </c>
      <c r="H8" s="9">
        <f>Noten!I22</f>
        <v>0</v>
      </c>
      <c r="I8" s="9">
        <f>Noten!L22</f>
        <v>0</v>
      </c>
      <c r="J8" s="9">
        <f>Noten!M22</f>
        <v>0</v>
      </c>
      <c r="K8" s="9">
        <f>Noten!N22</f>
        <v>0</v>
      </c>
      <c r="L8" s="9">
        <f>Noten!O22</f>
        <v>0</v>
      </c>
      <c r="M8" s="9">
        <f>Noten!P22</f>
        <v>0</v>
      </c>
      <c r="N8" s="9">
        <f>Noten!U22</f>
        <v>0</v>
      </c>
    </row>
    <row r="9" spans="1:14" ht="13.15" customHeight="1" thickBot="1">
      <c r="A9" s="1">
        <v>8</v>
      </c>
      <c r="B9" s="8" t="str">
        <f>TEXT(Noten!C23,"")</f>
        <v/>
      </c>
      <c r="C9" s="9" t="str">
        <f>TEXT(Noten!D23,"")</f>
        <v/>
      </c>
      <c r="D9" s="10" t="str">
        <f>Noten!E23</f>
        <v/>
      </c>
      <c r="E9" s="9">
        <f>Noten!F23</f>
        <v>0</v>
      </c>
      <c r="F9" s="9">
        <f>Noten!G23</f>
        <v>0</v>
      </c>
      <c r="G9" s="9">
        <f>Noten!H23</f>
        <v>0</v>
      </c>
      <c r="H9" s="9">
        <f>Noten!I23</f>
        <v>0</v>
      </c>
      <c r="I9" s="9">
        <f>Noten!L23</f>
        <v>0</v>
      </c>
      <c r="J9" s="9">
        <f>Noten!M23</f>
        <v>0</v>
      </c>
      <c r="K9" s="9">
        <f>Noten!N23</f>
        <v>0</v>
      </c>
      <c r="L9" s="9">
        <f>Noten!O23</f>
        <v>0</v>
      </c>
      <c r="M9" s="9">
        <f>Noten!P23</f>
        <v>0</v>
      </c>
      <c r="N9" s="9">
        <f>Noten!U23</f>
        <v>0</v>
      </c>
    </row>
    <row r="10" spans="1:14" ht="13.15" customHeight="1" thickBot="1">
      <c r="A10" s="1">
        <v>9</v>
      </c>
      <c r="B10" s="8" t="str">
        <f>TEXT(Noten!C24,"")</f>
        <v/>
      </c>
      <c r="C10" s="9" t="str">
        <f>TEXT(Noten!D24,"")</f>
        <v/>
      </c>
      <c r="D10" s="10" t="str">
        <f>Noten!E24</f>
        <v/>
      </c>
      <c r="E10" s="9">
        <f>Noten!F24</f>
        <v>0</v>
      </c>
      <c r="F10" s="9">
        <f>Noten!G24</f>
        <v>0</v>
      </c>
      <c r="G10" s="9">
        <f>Noten!H24</f>
        <v>0</v>
      </c>
      <c r="H10" s="9">
        <f>Noten!I24</f>
        <v>0</v>
      </c>
      <c r="I10" s="9">
        <f>Noten!L24</f>
        <v>0</v>
      </c>
      <c r="J10" s="9">
        <f>Noten!M24</f>
        <v>0</v>
      </c>
      <c r="K10" s="9">
        <f>Noten!N24</f>
        <v>0</v>
      </c>
      <c r="L10" s="9">
        <f>Noten!O24</f>
        <v>0</v>
      </c>
      <c r="M10" s="9">
        <f>Noten!P24</f>
        <v>0</v>
      </c>
      <c r="N10" s="9">
        <f>Noten!U24</f>
        <v>0</v>
      </c>
    </row>
    <row r="11" spans="1:14" ht="13.15" customHeight="1" thickBot="1">
      <c r="A11" s="1">
        <v>10</v>
      </c>
      <c r="B11" s="8" t="str">
        <f>TEXT(Noten!C25,"")</f>
        <v/>
      </c>
      <c r="C11" s="9" t="str">
        <f>TEXT(Noten!D25,"")</f>
        <v/>
      </c>
      <c r="D11" s="10" t="str">
        <f>Noten!E25</f>
        <v/>
      </c>
      <c r="E11" s="9">
        <f>Noten!F25</f>
        <v>0</v>
      </c>
      <c r="F11" s="9">
        <f>Noten!G25</f>
        <v>0</v>
      </c>
      <c r="G11" s="9">
        <f>Noten!H25</f>
        <v>0</v>
      </c>
      <c r="H11" s="9">
        <f>Noten!I25</f>
        <v>0</v>
      </c>
      <c r="I11" s="9">
        <f>Noten!L25</f>
        <v>0</v>
      </c>
      <c r="J11" s="9">
        <f>Noten!M25</f>
        <v>0</v>
      </c>
      <c r="K11" s="9">
        <f>Noten!N25</f>
        <v>0</v>
      </c>
      <c r="L11" s="9">
        <f>Noten!O25</f>
        <v>0</v>
      </c>
      <c r="M11" s="9">
        <f>Noten!P25</f>
        <v>0</v>
      </c>
      <c r="N11" s="9">
        <f>Noten!U25</f>
        <v>0</v>
      </c>
    </row>
    <row r="12" spans="1:14" ht="13.15" customHeight="1" thickBot="1">
      <c r="A12" s="1">
        <v>11</v>
      </c>
      <c r="B12" s="8" t="str">
        <f>TEXT(Noten!C26,"")</f>
        <v/>
      </c>
      <c r="C12" s="9" t="str">
        <f>TEXT(Noten!D26,"")</f>
        <v/>
      </c>
      <c r="D12" s="10" t="str">
        <f>Noten!E26</f>
        <v/>
      </c>
      <c r="E12" s="9">
        <f>Noten!F26</f>
        <v>0</v>
      </c>
      <c r="F12" s="9">
        <f>Noten!G26</f>
        <v>0</v>
      </c>
      <c r="G12" s="9">
        <f>Noten!H26</f>
        <v>0</v>
      </c>
      <c r="H12" s="9">
        <f>Noten!I26</f>
        <v>0</v>
      </c>
      <c r="I12" s="9">
        <f>Noten!L26</f>
        <v>0</v>
      </c>
      <c r="J12" s="9">
        <f>Noten!M26</f>
        <v>0</v>
      </c>
      <c r="K12" s="9">
        <f>Noten!N26</f>
        <v>0</v>
      </c>
      <c r="L12" s="9">
        <f>Noten!O26</f>
        <v>0</v>
      </c>
      <c r="M12" s="9">
        <f>Noten!P26</f>
        <v>0</v>
      </c>
      <c r="N12" s="9">
        <f>Noten!U26</f>
        <v>0</v>
      </c>
    </row>
    <row r="13" spans="1:14" ht="13.15" customHeight="1" thickBot="1">
      <c r="A13" s="1">
        <v>12</v>
      </c>
      <c r="B13" s="8" t="str">
        <f>TEXT(Noten!C27,"")</f>
        <v/>
      </c>
      <c r="C13" s="9" t="str">
        <f>TEXT(Noten!D27,"")</f>
        <v/>
      </c>
      <c r="D13" s="10" t="str">
        <f>Noten!E27</f>
        <v/>
      </c>
      <c r="E13" s="9">
        <f>Noten!F27</f>
        <v>0</v>
      </c>
      <c r="F13" s="9">
        <f>Noten!G27</f>
        <v>0</v>
      </c>
      <c r="G13" s="9">
        <f>Noten!H27</f>
        <v>0</v>
      </c>
      <c r="H13" s="9">
        <f>Noten!I27</f>
        <v>0</v>
      </c>
      <c r="I13" s="9">
        <f>Noten!L27</f>
        <v>0</v>
      </c>
      <c r="J13" s="9">
        <f>Noten!M27</f>
        <v>0</v>
      </c>
      <c r="K13" s="9">
        <f>Noten!N27</f>
        <v>0</v>
      </c>
      <c r="L13" s="9">
        <f>Noten!O27</f>
        <v>0</v>
      </c>
      <c r="M13" s="9">
        <f>Noten!P27</f>
        <v>0</v>
      </c>
      <c r="N13" s="9">
        <f>Noten!U27</f>
        <v>0</v>
      </c>
    </row>
    <row r="14" spans="1:14" ht="13.15" customHeight="1" thickBot="1">
      <c r="A14" s="1">
        <v>13</v>
      </c>
      <c r="B14" s="8" t="str">
        <f>TEXT(Noten!C28,"")</f>
        <v/>
      </c>
      <c r="C14" s="9" t="str">
        <f>TEXT(Noten!D28,"")</f>
        <v/>
      </c>
      <c r="D14" s="10" t="str">
        <f>Noten!E28</f>
        <v/>
      </c>
      <c r="E14" s="9">
        <f>Noten!F28</f>
        <v>0</v>
      </c>
      <c r="F14" s="9">
        <f>Noten!G28</f>
        <v>0</v>
      </c>
      <c r="G14" s="9">
        <f>Noten!H28</f>
        <v>0</v>
      </c>
      <c r="H14" s="9">
        <f>Noten!I28</f>
        <v>0</v>
      </c>
      <c r="I14" s="9">
        <f>Noten!L28</f>
        <v>0</v>
      </c>
      <c r="J14" s="9">
        <f>Noten!M28</f>
        <v>0</v>
      </c>
      <c r="K14" s="9">
        <f>Noten!N28</f>
        <v>0</v>
      </c>
      <c r="L14" s="9">
        <f>Noten!O28</f>
        <v>0</v>
      </c>
      <c r="M14" s="9">
        <f>Noten!P28</f>
        <v>0</v>
      </c>
      <c r="N14" s="9">
        <f>Noten!U28</f>
        <v>0</v>
      </c>
    </row>
    <row r="15" spans="1:14" ht="13.15" customHeight="1" thickBot="1">
      <c r="A15" s="1">
        <v>14</v>
      </c>
      <c r="B15" s="8" t="str">
        <f>TEXT(Noten!C29,"")</f>
        <v/>
      </c>
      <c r="C15" s="9" t="str">
        <f>TEXT(Noten!D29,"")</f>
        <v/>
      </c>
      <c r="D15" s="10" t="str">
        <f>Noten!E29</f>
        <v/>
      </c>
      <c r="E15" s="9">
        <f>Noten!F29</f>
        <v>0</v>
      </c>
      <c r="F15" s="9">
        <f>Noten!G29</f>
        <v>0</v>
      </c>
      <c r="G15" s="9">
        <f>Noten!H29</f>
        <v>0</v>
      </c>
      <c r="H15" s="9">
        <f>Noten!I29</f>
        <v>0</v>
      </c>
      <c r="I15" s="9">
        <f>Noten!L29</f>
        <v>0</v>
      </c>
      <c r="J15" s="9">
        <f>Noten!M29</f>
        <v>0</v>
      </c>
      <c r="K15" s="9">
        <f>Noten!N29</f>
        <v>0</v>
      </c>
      <c r="L15" s="9">
        <f>Noten!O29</f>
        <v>0</v>
      </c>
      <c r="M15" s="9">
        <f>Noten!P29</f>
        <v>0</v>
      </c>
      <c r="N15" s="9">
        <f>Noten!U29</f>
        <v>0</v>
      </c>
    </row>
    <row r="16" spans="1:14" ht="13.15" customHeight="1" thickBot="1">
      <c r="A16" s="1">
        <v>15</v>
      </c>
      <c r="B16" s="8" t="str">
        <f>TEXT(Noten!C30,"")</f>
        <v/>
      </c>
      <c r="C16" s="9" t="str">
        <f>TEXT(Noten!D30,"")</f>
        <v/>
      </c>
      <c r="D16" s="10" t="str">
        <f>Noten!E30</f>
        <v/>
      </c>
      <c r="E16" s="9">
        <f>Noten!F30</f>
        <v>0</v>
      </c>
      <c r="F16" s="9">
        <f>Noten!G30</f>
        <v>0</v>
      </c>
      <c r="G16" s="9">
        <f>Noten!H30</f>
        <v>0</v>
      </c>
      <c r="H16" s="9">
        <f>Noten!I30</f>
        <v>0</v>
      </c>
      <c r="I16" s="9">
        <f>Noten!L30</f>
        <v>0</v>
      </c>
      <c r="J16" s="9">
        <f>Noten!M30</f>
        <v>0</v>
      </c>
      <c r="K16" s="9">
        <f>Noten!N30</f>
        <v>0</v>
      </c>
      <c r="L16" s="9">
        <f>Noten!O30</f>
        <v>0</v>
      </c>
      <c r="M16" s="9">
        <f>Noten!P30</f>
        <v>0</v>
      </c>
      <c r="N16" s="9">
        <f>Noten!U30</f>
        <v>0</v>
      </c>
    </row>
    <row r="17" spans="1:14" ht="13.15" customHeight="1" thickBot="1">
      <c r="A17" s="1">
        <v>16</v>
      </c>
      <c r="B17" s="8" t="str">
        <f>TEXT(Noten!C31,"")</f>
        <v/>
      </c>
      <c r="C17" s="9" t="str">
        <f>TEXT(Noten!D31,"")</f>
        <v/>
      </c>
      <c r="D17" s="10" t="str">
        <f>Noten!E31</f>
        <v/>
      </c>
      <c r="E17" s="9">
        <f>Noten!F31</f>
        <v>0</v>
      </c>
      <c r="F17" s="9">
        <f>Noten!G31</f>
        <v>0</v>
      </c>
      <c r="G17" s="9">
        <f>Noten!H31</f>
        <v>0</v>
      </c>
      <c r="H17" s="9">
        <f>Noten!I31</f>
        <v>0</v>
      </c>
      <c r="I17" s="9">
        <f>Noten!L31</f>
        <v>0</v>
      </c>
      <c r="J17" s="9">
        <f>Noten!M31</f>
        <v>0</v>
      </c>
      <c r="K17" s="9">
        <f>Noten!N31</f>
        <v>0</v>
      </c>
      <c r="L17" s="9">
        <f>Noten!O31</f>
        <v>0</v>
      </c>
      <c r="M17" s="9">
        <f>Noten!P31</f>
        <v>0</v>
      </c>
      <c r="N17" s="9">
        <f>Noten!U31</f>
        <v>0</v>
      </c>
    </row>
    <row r="18" spans="1:14" ht="13.15" customHeight="1" thickBot="1">
      <c r="A18" s="1">
        <v>17</v>
      </c>
      <c r="B18" s="8" t="str">
        <f>TEXT(Noten!C32,"")</f>
        <v/>
      </c>
      <c r="C18" s="9" t="str">
        <f>TEXT(Noten!D32,"")</f>
        <v/>
      </c>
      <c r="D18" s="10" t="str">
        <f>Noten!E32</f>
        <v/>
      </c>
      <c r="E18" s="9">
        <f>Noten!F32</f>
        <v>0</v>
      </c>
      <c r="F18" s="9">
        <f>Noten!G32</f>
        <v>0</v>
      </c>
      <c r="G18" s="9">
        <f>Noten!H32</f>
        <v>0</v>
      </c>
      <c r="H18" s="9">
        <f>Noten!I32</f>
        <v>0</v>
      </c>
      <c r="I18" s="9">
        <f>Noten!L32</f>
        <v>0</v>
      </c>
      <c r="J18" s="9">
        <f>Noten!M32</f>
        <v>0</v>
      </c>
      <c r="K18" s="9">
        <f>Noten!N32</f>
        <v>0</v>
      </c>
      <c r="L18" s="9">
        <f>Noten!O32</f>
        <v>0</v>
      </c>
      <c r="M18" s="9">
        <f>Noten!P32</f>
        <v>0</v>
      </c>
      <c r="N18" s="9">
        <f>Noten!U32</f>
        <v>0</v>
      </c>
    </row>
    <row r="19" spans="1:14" ht="13.15" customHeight="1" thickBot="1">
      <c r="A19" s="1">
        <v>18</v>
      </c>
      <c r="B19" s="8" t="str">
        <f>TEXT(Noten!C33,"")</f>
        <v/>
      </c>
      <c r="C19" s="9" t="str">
        <f>TEXT(Noten!D33,"")</f>
        <v/>
      </c>
      <c r="D19" s="10" t="str">
        <f>Noten!E33</f>
        <v/>
      </c>
      <c r="E19" s="9">
        <f>Noten!F33</f>
        <v>0</v>
      </c>
      <c r="F19" s="9">
        <f>Noten!G33</f>
        <v>0</v>
      </c>
      <c r="G19" s="9">
        <f>Noten!H33</f>
        <v>0</v>
      </c>
      <c r="H19" s="9">
        <f>Noten!I33</f>
        <v>0</v>
      </c>
      <c r="I19" s="9">
        <f>Noten!L33</f>
        <v>0</v>
      </c>
      <c r="J19" s="9">
        <f>Noten!M33</f>
        <v>0</v>
      </c>
      <c r="K19" s="9">
        <f>Noten!N33</f>
        <v>0</v>
      </c>
      <c r="L19" s="9">
        <f>Noten!O33</f>
        <v>0</v>
      </c>
      <c r="M19" s="9">
        <f>Noten!P33</f>
        <v>0</v>
      </c>
      <c r="N19" s="9">
        <f>Noten!U33</f>
        <v>0</v>
      </c>
    </row>
    <row r="20" spans="1:14" ht="13.15" customHeight="1" thickBot="1">
      <c r="A20" s="1">
        <v>19</v>
      </c>
      <c r="B20" s="8" t="str">
        <f>TEXT(Noten!C34,"")</f>
        <v/>
      </c>
      <c r="C20" s="9" t="str">
        <f>TEXT(Noten!D34,"")</f>
        <v/>
      </c>
      <c r="D20" s="10" t="str">
        <f>Noten!E34</f>
        <v/>
      </c>
      <c r="E20" s="9">
        <f>Noten!F34</f>
        <v>0</v>
      </c>
      <c r="F20" s="9">
        <f>Noten!G34</f>
        <v>0</v>
      </c>
      <c r="G20" s="9">
        <f>Noten!H34</f>
        <v>0</v>
      </c>
      <c r="H20" s="9">
        <f>Noten!I34</f>
        <v>0</v>
      </c>
      <c r="I20" s="9">
        <f>Noten!L34</f>
        <v>0</v>
      </c>
      <c r="J20" s="9">
        <f>Noten!M34</f>
        <v>0</v>
      </c>
      <c r="K20" s="9">
        <f>Noten!N34</f>
        <v>0</v>
      </c>
      <c r="L20" s="9">
        <f>Noten!O34</f>
        <v>0</v>
      </c>
      <c r="M20" s="9">
        <f>Noten!P34</f>
        <v>0</v>
      </c>
      <c r="N20" s="9">
        <f>Noten!U34</f>
        <v>0</v>
      </c>
    </row>
    <row r="21" spans="1:14" ht="13.15" customHeight="1" thickBot="1">
      <c r="A21" s="1">
        <v>20</v>
      </c>
      <c r="B21" s="8" t="str">
        <f>TEXT(Noten!C35,"")</f>
        <v/>
      </c>
      <c r="C21" s="9" t="str">
        <f>TEXT(Noten!D35,"")</f>
        <v/>
      </c>
      <c r="D21" s="10" t="str">
        <f>Noten!E35</f>
        <v/>
      </c>
      <c r="E21" s="9">
        <f>Noten!F35</f>
        <v>0</v>
      </c>
      <c r="F21" s="9">
        <f>Noten!G35</f>
        <v>0</v>
      </c>
      <c r="G21" s="9">
        <f>Noten!H35</f>
        <v>0</v>
      </c>
      <c r="H21" s="9">
        <f>Noten!I35</f>
        <v>0</v>
      </c>
      <c r="I21" s="9">
        <f>Noten!L35</f>
        <v>0</v>
      </c>
      <c r="J21" s="9">
        <f>Noten!M35</f>
        <v>0</v>
      </c>
      <c r="K21" s="9">
        <f>Noten!N35</f>
        <v>0</v>
      </c>
      <c r="L21" s="9">
        <f>Noten!O35</f>
        <v>0</v>
      </c>
      <c r="M21" s="9">
        <f>Noten!P35</f>
        <v>0</v>
      </c>
      <c r="N21" s="9">
        <f>Noten!U35</f>
        <v>0</v>
      </c>
    </row>
    <row r="22" spans="1:14" ht="13.15" customHeight="1" thickBot="1">
      <c r="A22" s="1">
        <v>21</v>
      </c>
      <c r="B22" s="8" t="str">
        <f>TEXT(Noten!C36,"")</f>
        <v/>
      </c>
      <c r="C22" s="9" t="str">
        <f>TEXT(Noten!D36,"")</f>
        <v/>
      </c>
      <c r="D22" s="10" t="str">
        <f>Noten!E36</f>
        <v/>
      </c>
      <c r="E22" s="9">
        <f>Noten!F36</f>
        <v>0</v>
      </c>
      <c r="F22" s="9">
        <f>Noten!G36</f>
        <v>0</v>
      </c>
      <c r="G22" s="9">
        <f>Noten!H36</f>
        <v>0</v>
      </c>
      <c r="H22" s="9">
        <f>Noten!I36</f>
        <v>0</v>
      </c>
      <c r="I22" s="9">
        <f>Noten!L36</f>
        <v>0</v>
      </c>
      <c r="J22" s="9">
        <f>Noten!M36</f>
        <v>0</v>
      </c>
      <c r="K22" s="9">
        <f>Noten!N36</f>
        <v>0</v>
      </c>
      <c r="L22" s="9">
        <f>Noten!O36</f>
        <v>0</v>
      </c>
      <c r="M22" s="9">
        <f>Noten!P36</f>
        <v>0</v>
      </c>
      <c r="N22" s="9">
        <f>Noten!U36</f>
        <v>0</v>
      </c>
    </row>
    <row r="23" spans="1:14" ht="13.15" customHeight="1" thickBot="1">
      <c r="A23" s="1">
        <v>22</v>
      </c>
      <c r="B23" s="8" t="str">
        <f>TEXT(Noten!C37,"")</f>
        <v/>
      </c>
      <c r="C23" s="9" t="str">
        <f>TEXT(Noten!D37,"")</f>
        <v/>
      </c>
      <c r="D23" s="10" t="str">
        <f>Noten!E37</f>
        <v/>
      </c>
      <c r="E23" s="9">
        <f>Noten!F37</f>
        <v>0</v>
      </c>
      <c r="F23" s="9">
        <f>Noten!G37</f>
        <v>0</v>
      </c>
      <c r="G23" s="9">
        <f>Noten!H37</f>
        <v>0</v>
      </c>
      <c r="H23" s="9">
        <f>Noten!I37</f>
        <v>0</v>
      </c>
      <c r="I23" s="9">
        <f>Noten!L37</f>
        <v>0</v>
      </c>
      <c r="J23" s="9">
        <f>Noten!M37</f>
        <v>0</v>
      </c>
      <c r="K23" s="9">
        <f>Noten!N37</f>
        <v>0</v>
      </c>
      <c r="L23" s="9">
        <f>Noten!O37</f>
        <v>0</v>
      </c>
      <c r="M23" s="9">
        <f>Noten!P37</f>
        <v>0</v>
      </c>
      <c r="N23" s="9">
        <f>Noten!U37</f>
        <v>0</v>
      </c>
    </row>
    <row r="24" spans="1:14" ht="13.15" customHeight="1" thickBot="1">
      <c r="A24" s="1">
        <v>23</v>
      </c>
      <c r="B24" s="8" t="str">
        <f>TEXT(Noten!C38,"")</f>
        <v/>
      </c>
      <c r="C24" s="9" t="str">
        <f>TEXT(Noten!D38,"")</f>
        <v/>
      </c>
      <c r="D24" s="10" t="str">
        <f>Noten!E38</f>
        <v/>
      </c>
      <c r="E24" s="9">
        <f>Noten!F38</f>
        <v>0</v>
      </c>
      <c r="F24" s="9">
        <f>Noten!G38</f>
        <v>0</v>
      </c>
      <c r="G24" s="9">
        <f>Noten!H38</f>
        <v>0</v>
      </c>
      <c r="H24" s="9">
        <f>Noten!I38</f>
        <v>0</v>
      </c>
      <c r="I24" s="9">
        <f>Noten!L38</f>
        <v>0</v>
      </c>
      <c r="J24" s="9">
        <f>Noten!M38</f>
        <v>0</v>
      </c>
      <c r="K24" s="9">
        <f>Noten!N38</f>
        <v>0</v>
      </c>
      <c r="L24" s="9">
        <f>Noten!O38</f>
        <v>0</v>
      </c>
      <c r="M24" s="9">
        <f>Noten!P38</f>
        <v>0</v>
      </c>
      <c r="N24" s="9">
        <f>Noten!U38</f>
        <v>0</v>
      </c>
    </row>
    <row r="25" spans="1:14" ht="13.15" customHeight="1" thickBot="1">
      <c r="A25" s="1">
        <v>24</v>
      </c>
      <c r="B25" s="8" t="str">
        <f>TEXT(Noten!C39,"")</f>
        <v/>
      </c>
      <c r="C25" s="9" t="str">
        <f>TEXT(Noten!D39,"")</f>
        <v/>
      </c>
      <c r="D25" s="10" t="str">
        <f>Noten!E39</f>
        <v/>
      </c>
      <c r="E25" s="9">
        <f>Noten!F39</f>
        <v>0</v>
      </c>
      <c r="F25" s="9">
        <f>Noten!G39</f>
        <v>0</v>
      </c>
      <c r="G25" s="9">
        <f>Noten!H39</f>
        <v>0</v>
      </c>
      <c r="H25" s="9">
        <f>Noten!I39</f>
        <v>0</v>
      </c>
      <c r="I25" s="9">
        <f>Noten!L39</f>
        <v>0</v>
      </c>
      <c r="J25" s="9">
        <f>Noten!M39</f>
        <v>0</v>
      </c>
      <c r="K25" s="9">
        <f>Noten!N39</f>
        <v>0</v>
      </c>
      <c r="L25" s="9">
        <f>Noten!O39</f>
        <v>0</v>
      </c>
      <c r="M25" s="9">
        <f>Noten!P39</f>
        <v>0</v>
      </c>
      <c r="N25" s="9">
        <f>Noten!U39</f>
        <v>0</v>
      </c>
    </row>
    <row r="26" spans="1:14" ht="13.15" customHeight="1" thickBot="1">
      <c r="A26" s="1">
        <v>25</v>
      </c>
      <c r="B26" s="8" t="str">
        <f>TEXT(Noten!C40,"")</f>
        <v/>
      </c>
      <c r="C26" s="9" t="str">
        <f>TEXT(Noten!D40,"")</f>
        <v/>
      </c>
      <c r="D26" s="10" t="str">
        <f>Noten!E40</f>
        <v/>
      </c>
      <c r="E26" s="9">
        <f>Noten!F40</f>
        <v>0</v>
      </c>
      <c r="F26" s="9">
        <f>Noten!G40</f>
        <v>0</v>
      </c>
      <c r="G26" s="9">
        <f>Noten!H40</f>
        <v>0</v>
      </c>
      <c r="H26" s="9">
        <f>Noten!I40</f>
        <v>0</v>
      </c>
      <c r="I26" s="9">
        <f>Noten!L40</f>
        <v>0</v>
      </c>
      <c r="J26" s="9">
        <f>Noten!M40</f>
        <v>0</v>
      </c>
      <c r="K26" s="9">
        <f>Noten!N40</f>
        <v>0</v>
      </c>
      <c r="L26" s="9">
        <f>Noten!O40</f>
        <v>0</v>
      </c>
      <c r="M26" s="9">
        <f>Noten!P40</f>
        <v>0</v>
      </c>
      <c r="N26" s="9">
        <f>Noten!U40</f>
        <v>0</v>
      </c>
    </row>
    <row r="27" spans="1:14" ht="13.15" customHeight="1" thickBot="1">
      <c r="A27" s="1">
        <v>26</v>
      </c>
      <c r="B27" s="8" t="str">
        <f>TEXT(Noten!C41,"")</f>
        <v/>
      </c>
      <c r="C27" s="9" t="str">
        <f>TEXT(Noten!D41,"")</f>
        <v/>
      </c>
      <c r="D27" s="10" t="str">
        <f>Noten!E41</f>
        <v/>
      </c>
      <c r="E27" s="9">
        <f>Noten!F41</f>
        <v>0</v>
      </c>
      <c r="F27" s="9">
        <f>Noten!G41</f>
        <v>0</v>
      </c>
      <c r="G27" s="9">
        <f>Noten!H41</f>
        <v>0</v>
      </c>
      <c r="H27" s="9">
        <f>Noten!I41</f>
        <v>0</v>
      </c>
      <c r="I27" s="9">
        <f>Noten!L41</f>
        <v>0</v>
      </c>
      <c r="J27" s="9">
        <f>Noten!M41</f>
        <v>0</v>
      </c>
      <c r="K27" s="9">
        <f>Noten!N41</f>
        <v>0</v>
      </c>
      <c r="L27" s="9">
        <f>Noten!O41</f>
        <v>0</v>
      </c>
      <c r="M27" s="9">
        <f>Noten!P41</f>
        <v>0</v>
      </c>
      <c r="N27" s="9">
        <f>Noten!U41</f>
        <v>0</v>
      </c>
    </row>
    <row r="28" spans="1:14" ht="13.15" customHeight="1" thickBot="1">
      <c r="A28" s="1">
        <v>27</v>
      </c>
      <c r="B28" s="8" t="str">
        <f>TEXT(Noten!C42,"")</f>
        <v/>
      </c>
      <c r="C28" s="9" t="str">
        <f>TEXT(Noten!D42,"")</f>
        <v/>
      </c>
      <c r="D28" s="10" t="str">
        <f>Noten!E42</f>
        <v/>
      </c>
      <c r="E28" s="9">
        <f>Noten!F42</f>
        <v>0</v>
      </c>
      <c r="F28" s="9">
        <f>Noten!G42</f>
        <v>0</v>
      </c>
      <c r="G28" s="9">
        <f>Noten!H42</f>
        <v>0</v>
      </c>
      <c r="H28" s="9">
        <f>Noten!I42</f>
        <v>0</v>
      </c>
      <c r="I28" s="9">
        <f>Noten!L42</f>
        <v>0</v>
      </c>
      <c r="J28" s="9">
        <f>Noten!M42</f>
        <v>0</v>
      </c>
      <c r="K28" s="9">
        <f>Noten!N42</f>
        <v>0</v>
      </c>
      <c r="L28" s="9">
        <f>Noten!O42</f>
        <v>0</v>
      </c>
      <c r="M28" s="9">
        <f>Noten!P42</f>
        <v>0</v>
      </c>
      <c r="N28" s="9">
        <f>Noten!U42</f>
        <v>0</v>
      </c>
    </row>
    <row r="29" spans="1:14" ht="13.15" customHeight="1" thickBot="1">
      <c r="A29" s="1">
        <v>28</v>
      </c>
      <c r="B29" s="8" t="str">
        <f>TEXT(Noten!C43,"")</f>
        <v/>
      </c>
      <c r="C29" s="9" t="str">
        <f>TEXT(Noten!D43,"")</f>
        <v/>
      </c>
      <c r="D29" s="10" t="str">
        <f>Noten!E43</f>
        <v/>
      </c>
      <c r="E29" s="9">
        <f>Noten!F43</f>
        <v>0</v>
      </c>
      <c r="F29" s="9">
        <f>Noten!G43</f>
        <v>0</v>
      </c>
      <c r="G29" s="9">
        <f>Noten!H43</f>
        <v>0</v>
      </c>
      <c r="H29" s="9">
        <f>Noten!I43</f>
        <v>0</v>
      </c>
      <c r="I29" s="9">
        <f>Noten!L43</f>
        <v>0</v>
      </c>
      <c r="J29" s="9">
        <f>Noten!M43</f>
        <v>0</v>
      </c>
      <c r="K29" s="9">
        <f>Noten!N43</f>
        <v>0</v>
      </c>
      <c r="L29" s="9">
        <f>Noten!O43</f>
        <v>0</v>
      </c>
      <c r="M29" s="9">
        <f>Noten!P43</f>
        <v>0</v>
      </c>
      <c r="N29" s="9">
        <f>Noten!U43</f>
        <v>0</v>
      </c>
    </row>
    <row r="30" spans="1:14" ht="13.15" customHeight="1" thickBot="1">
      <c r="A30" s="1">
        <v>29</v>
      </c>
      <c r="B30" s="8" t="str">
        <f>TEXT(Noten!C44,"")</f>
        <v/>
      </c>
      <c r="C30" s="9" t="str">
        <f>TEXT(Noten!D44,"")</f>
        <v/>
      </c>
      <c r="D30" s="10" t="str">
        <f>Noten!E44</f>
        <v/>
      </c>
      <c r="E30" s="9">
        <f>Noten!F44</f>
        <v>0</v>
      </c>
      <c r="F30" s="9">
        <f>Noten!G44</f>
        <v>0</v>
      </c>
      <c r="G30" s="9">
        <f>Noten!H44</f>
        <v>0</v>
      </c>
      <c r="H30" s="9">
        <f>Noten!I44</f>
        <v>0</v>
      </c>
      <c r="I30" s="9">
        <f>Noten!L44</f>
        <v>0</v>
      </c>
      <c r="J30" s="9">
        <f>Noten!M44</f>
        <v>0</v>
      </c>
      <c r="K30" s="9">
        <f>Noten!N44</f>
        <v>0</v>
      </c>
      <c r="L30" s="9">
        <f>Noten!O44</f>
        <v>0</v>
      </c>
      <c r="M30" s="9">
        <f>Noten!P44</f>
        <v>0</v>
      </c>
      <c r="N30" s="9">
        <f>Noten!U44</f>
        <v>0</v>
      </c>
    </row>
    <row r="31" spans="1:14" ht="13.15" customHeight="1" thickBot="1">
      <c r="A31" s="1">
        <v>30</v>
      </c>
      <c r="B31" s="8" t="e">
        <f>TEXT(Noten!#REF!,"")</f>
        <v>#REF!</v>
      </c>
      <c r="C31" s="9" t="e">
        <f>TEXT(Noten!#REF!,"")</f>
        <v>#REF!</v>
      </c>
      <c r="D31" s="10" t="e">
        <f>Noten!#REF!</f>
        <v>#REF!</v>
      </c>
      <c r="E31" s="9" t="e">
        <f>Noten!#REF!</f>
        <v>#REF!</v>
      </c>
      <c r="F31" s="9" t="e">
        <f>Noten!#REF!</f>
        <v>#REF!</v>
      </c>
      <c r="G31" s="9" t="e">
        <f>Noten!#REF!</f>
        <v>#REF!</v>
      </c>
      <c r="H31" s="9" t="e">
        <f>Noten!#REF!</f>
        <v>#REF!</v>
      </c>
      <c r="I31" s="9" t="e">
        <f>Noten!#REF!</f>
        <v>#REF!</v>
      </c>
      <c r="J31" s="9" t="e">
        <f>Noten!#REF!</f>
        <v>#REF!</v>
      </c>
      <c r="K31" s="9" t="e">
        <f>Noten!#REF!</f>
        <v>#REF!</v>
      </c>
      <c r="L31" s="9" t="e">
        <f>Noten!#REF!</f>
        <v>#REF!</v>
      </c>
      <c r="M31" s="9" t="e">
        <f>Noten!#REF!</f>
        <v>#REF!</v>
      </c>
      <c r="N31" s="9" t="e">
        <f>Noten!#REF!</f>
        <v>#REF!</v>
      </c>
    </row>
    <row r="32" spans="1:14" ht="13.15" customHeight="1" thickBot="1">
      <c r="A32" s="1">
        <v>31</v>
      </c>
      <c r="B32" s="8" t="e">
        <f>TEXT(Noten!#REF!,"")</f>
        <v>#REF!</v>
      </c>
      <c r="C32" s="9" t="e">
        <f>TEXT(Noten!#REF!,"")</f>
        <v>#REF!</v>
      </c>
      <c r="D32" s="10" t="e">
        <f>Noten!#REF!</f>
        <v>#REF!</v>
      </c>
      <c r="E32" s="9" t="e">
        <f>Noten!#REF!</f>
        <v>#REF!</v>
      </c>
      <c r="F32" s="9" t="e">
        <f>Noten!#REF!</f>
        <v>#REF!</v>
      </c>
      <c r="G32" s="9" t="e">
        <f>Noten!#REF!</f>
        <v>#REF!</v>
      </c>
      <c r="H32" s="9" t="e">
        <f>Noten!#REF!</f>
        <v>#REF!</v>
      </c>
      <c r="I32" s="9" t="e">
        <f>Noten!#REF!</f>
        <v>#REF!</v>
      </c>
      <c r="J32" s="9" t="e">
        <f>Noten!#REF!</f>
        <v>#REF!</v>
      </c>
      <c r="K32" s="9" t="e">
        <f>Noten!#REF!</f>
        <v>#REF!</v>
      </c>
      <c r="L32" s="9" t="e">
        <f>Noten!#REF!</f>
        <v>#REF!</v>
      </c>
      <c r="M32" s="9" t="e">
        <f>Noten!#REF!</f>
        <v>#REF!</v>
      </c>
      <c r="N32" s="9" t="e">
        <f>Noten!#REF!</f>
        <v>#REF!</v>
      </c>
    </row>
    <row r="33" spans="1:14" ht="13.15" customHeight="1" thickBot="1">
      <c r="A33" s="1">
        <v>32</v>
      </c>
      <c r="B33" s="8" t="e">
        <f>TEXT(Noten!#REF!,"")</f>
        <v>#REF!</v>
      </c>
      <c r="C33" s="9" t="e">
        <f>TEXT(Noten!#REF!,"")</f>
        <v>#REF!</v>
      </c>
      <c r="D33" s="10" t="e">
        <f>Noten!#REF!</f>
        <v>#REF!</v>
      </c>
      <c r="E33" s="9" t="e">
        <f>Noten!#REF!</f>
        <v>#REF!</v>
      </c>
      <c r="F33" s="9" t="e">
        <f>Noten!#REF!</f>
        <v>#REF!</v>
      </c>
      <c r="G33" s="9" t="e">
        <f>Noten!#REF!</f>
        <v>#REF!</v>
      </c>
      <c r="H33" s="9" t="e">
        <f>Noten!#REF!</f>
        <v>#REF!</v>
      </c>
      <c r="I33" s="9" t="e">
        <f>Noten!#REF!</f>
        <v>#REF!</v>
      </c>
      <c r="J33" s="9" t="e">
        <f>Noten!#REF!</f>
        <v>#REF!</v>
      </c>
      <c r="K33" s="9" t="e">
        <f>Noten!#REF!</f>
        <v>#REF!</v>
      </c>
      <c r="L33" s="9" t="e">
        <f>Noten!#REF!</f>
        <v>#REF!</v>
      </c>
      <c r="M33" s="9" t="e">
        <f>Noten!#REF!</f>
        <v>#REF!</v>
      </c>
      <c r="N33" s="9" t="e">
        <f>Noten!#REF!</f>
        <v>#REF!</v>
      </c>
    </row>
    <row r="34" spans="1:14" ht="13.15" customHeight="1" thickBot="1">
      <c r="A34" s="1">
        <v>33</v>
      </c>
      <c r="B34" s="8" t="e">
        <f>TEXT(Noten!#REF!,"")</f>
        <v>#REF!</v>
      </c>
      <c r="C34" s="9" t="e">
        <f>TEXT(Noten!#REF!,"")</f>
        <v>#REF!</v>
      </c>
      <c r="D34" s="10" t="e">
        <f>Noten!#REF!</f>
        <v>#REF!</v>
      </c>
      <c r="E34" s="9" t="e">
        <f>Noten!#REF!</f>
        <v>#REF!</v>
      </c>
      <c r="F34" s="9" t="e">
        <f>Noten!#REF!</f>
        <v>#REF!</v>
      </c>
      <c r="G34" s="9" t="e">
        <f>Noten!#REF!</f>
        <v>#REF!</v>
      </c>
      <c r="H34" s="9" t="e">
        <f>Noten!#REF!</f>
        <v>#REF!</v>
      </c>
      <c r="I34" s="9" t="e">
        <f>Noten!#REF!</f>
        <v>#REF!</v>
      </c>
      <c r="J34" s="9" t="e">
        <f>Noten!#REF!</f>
        <v>#REF!</v>
      </c>
      <c r="K34" s="9" t="e">
        <f>Noten!#REF!</f>
        <v>#REF!</v>
      </c>
      <c r="L34" s="9" t="e">
        <f>Noten!#REF!</f>
        <v>#REF!</v>
      </c>
      <c r="M34" s="9" t="e">
        <f>Noten!#REF!</f>
        <v>#REF!</v>
      </c>
      <c r="N34" s="9" t="e">
        <f>Noten!#REF!</f>
        <v>#REF!</v>
      </c>
    </row>
    <row r="35" spans="1:14" ht="13.15" customHeight="1" thickBot="1">
      <c r="A35" s="1">
        <v>34</v>
      </c>
      <c r="B35" s="8" t="e">
        <f>TEXT(Noten!#REF!,"")</f>
        <v>#REF!</v>
      </c>
      <c r="C35" s="9" t="e">
        <f>TEXT(Noten!#REF!,"")</f>
        <v>#REF!</v>
      </c>
      <c r="D35" s="10" t="e">
        <f>Noten!#REF!</f>
        <v>#REF!</v>
      </c>
      <c r="E35" s="9" t="e">
        <f>Noten!#REF!</f>
        <v>#REF!</v>
      </c>
      <c r="F35" s="9" t="e">
        <f>Noten!#REF!</f>
        <v>#REF!</v>
      </c>
      <c r="G35" s="9" t="e">
        <f>Noten!#REF!</f>
        <v>#REF!</v>
      </c>
      <c r="H35" s="9" t="e">
        <f>Noten!#REF!</f>
        <v>#REF!</v>
      </c>
      <c r="I35" s="9" t="e">
        <f>Noten!#REF!</f>
        <v>#REF!</v>
      </c>
      <c r="J35" s="9" t="e">
        <f>Noten!#REF!</f>
        <v>#REF!</v>
      </c>
      <c r="K35" s="9" t="e">
        <f>Noten!#REF!</f>
        <v>#REF!</v>
      </c>
      <c r="L35" s="9" t="e">
        <f>Noten!#REF!</f>
        <v>#REF!</v>
      </c>
      <c r="M35" s="9" t="e">
        <f>Noten!#REF!</f>
        <v>#REF!</v>
      </c>
      <c r="N35" s="9" t="e">
        <f>Noten!#REF!</f>
        <v>#REF!</v>
      </c>
    </row>
    <row r="36" spans="1:14" ht="13.15" customHeight="1" thickBot="1">
      <c r="A36" s="1">
        <v>35</v>
      </c>
      <c r="B36" s="8" t="str">
        <f>TEXT(Noten!C45,"")</f>
        <v/>
      </c>
      <c r="C36" s="9" t="str">
        <f>TEXT(Noten!D45,"")</f>
        <v/>
      </c>
      <c r="D36" s="10" t="str">
        <f>Noten!E45</f>
        <v/>
      </c>
      <c r="E36" s="9">
        <f>Noten!F45</f>
        <v>0</v>
      </c>
      <c r="F36" s="9">
        <f>Noten!G45</f>
        <v>0</v>
      </c>
      <c r="G36" s="9">
        <f>Noten!H45</f>
        <v>0</v>
      </c>
      <c r="H36" s="9">
        <f>Noten!I45</f>
        <v>0</v>
      </c>
      <c r="I36" s="9">
        <f>Noten!L45</f>
        <v>0</v>
      </c>
      <c r="J36" s="9">
        <f>Noten!M45</f>
        <v>0</v>
      </c>
      <c r="K36" s="9">
        <f>Noten!N45</f>
        <v>0</v>
      </c>
      <c r="L36" s="9">
        <f>Noten!O45</f>
        <v>0</v>
      </c>
      <c r="M36" s="9">
        <f>Noten!P45</f>
        <v>0</v>
      </c>
      <c r="N36" s="9">
        <f>Noten!U45</f>
        <v>0</v>
      </c>
    </row>
    <row r="37" spans="1:14" ht="13.15" customHeight="1" thickBot="1">
      <c r="A37" s="1">
        <v>36</v>
      </c>
      <c r="B37" s="8" t="e">
        <f>TEXT(Noten!#REF!,"")</f>
        <v>#REF!</v>
      </c>
      <c r="C37" s="9" t="e">
        <f>TEXT(Noten!#REF!,"")</f>
        <v>#REF!</v>
      </c>
      <c r="D37" s="10" t="e">
        <f>Noten!#REF!</f>
        <v>#REF!</v>
      </c>
      <c r="E37" s="9" t="e">
        <f>Noten!#REF!</f>
        <v>#REF!</v>
      </c>
      <c r="F37" s="9" t="e">
        <f>Noten!#REF!</f>
        <v>#REF!</v>
      </c>
      <c r="G37" s="9" t="e">
        <f>Noten!#REF!</f>
        <v>#REF!</v>
      </c>
      <c r="H37" s="9" t="e">
        <f>Noten!#REF!</f>
        <v>#REF!</v>
      </c>
      <c r="I37" s="9" t="e">
        <f>Noten!#REF!</f>
        <v>#REF!</v>
      </c>
      <c r="J37" s="9" t="e">
        <f>Noten!#REF!</f>
        <v>#REF!</v>
      </c>
      <c r="K37" s="9" t="e">
        <f>Noten!#REF!</f>
        <v>#REF!</v>
      </c>
      <c r="L37" s="9" t="e">
        <f>Noten!#REF!</f>
        <v>#REF!</v>
      </c>
      <c r="M37" s="9" t="e">
        <f>Noten!#REF!</f>
        <v>#REF!</v>
      </c>
      <c r="N37" s="9" t="e">
        <f>Noten!#REF!</f>
        <v>#REF!</v>
      </c>
    </row>
    <row r="38" spans="1:14" ht="13.15" customHeight="1" thickBot="1">
      <c r="A38" s="1">
        <v>37</v>
      </c>
      <c r="B38" s="8" t="e">
        <f>TEXT(Noten!#REF!,"")</f>
        <v>#REF!</v>
      </c>
      <c r="C38" s="9" t="e">
        <f>TEXT(Noten!#REF!,"")</f>
        <v>#REF!</v>
      </c>
      <c r="D38" s="10" t="e">
        <f>Noten!#REF!</f>
        <v>#REF!</v>
      </c>
      <c r="E38" s="9" t="e">
        <f>Noten!#REF!</f>
        <v>#REF!</v>
      </c>
      <c r="F38" s="9" t="e">
        <f>Noten!#REF!</f>
        <v>#REF!</v>
      </c>
      <c r="G38" s="9" t="e">
        <f>Noten!#REF!</f>
        <v>#REF!</v>
      </c>
      <c r="H38" s="9" t="e">
        <f>Noten!#REF!</f>
        <v>#REF!</v>
      </c>
      <c r="I38" s="9" t="e">
        <f>Noten!#REF!</f>
        <v>#REF!</v>
      </c>
      <c r="J38" s="9" t="e">
        <f>Noten!#REF!</f>
        <v>#REF!</v>
      </c>
      <c r="K38" s="9" t="e">
        <f>Noten!#REF!</f>
        <v>#REF!</v>
      </c>
      <c r="L38" s="9" t="e">
        <f>Noten!#REF!</f>
        <v>#REF!</v>
      </c>
      <c r="M38" s="9" t="e">
        <f>Noten!#REF!</f>
        <v>#REF!</v>
      </c>
      <c r="N38" s="9" t="e">
        <f>Noten!#REF!</f>
        <v>#REF!</v>
      </c>
    </row>
    <row r="39" spans="1:14" ht="13.15" customHeight="1" thickBot="1">
      <c r="A39" s="1">
        <v>38</v>
      </c>
      <c r="B39" s="8" t="e">
        <f>TEXT(Noten!#REF!,"")</f>
        <v>#REF!</v>
      </c>
      <c r="C39" s="9" t="e">
        <f>TEXT(Noten!#REF!,"")</f>
        <v>#REF!</v>
      </c>
      <c r="D39" s="10" t="e">
        <f>Noten!#REF!</f>
        <v>#REF!</v>
      </c>
      <c r="E39" s="9" t="e">
        <f>Noten!#REF!</f>
        <v>#REF!</v>
      </c>
      <c r="F39" s="9" t="e">
        <f>Noten!#REF!</f>
        <v>#REF!</v>
      </c>
      <c r="G39" s="9" t="e">
        <f>Noten!#REF!</f>
        <v>#REF!</v>
      </c>
      <c r="H39" s="9" t="e">
        <f>Noten!#REF!</f>
        <v>#REF!</v>
      </c>
      <c r="I39" s="9" t="e">
        <f>Noten!#REF!</f>
        <v>#REF!</v>
      </c>
      <c r="J39" s="9" t="e">
        <f>Noten!#REF!</f>
        <v>#REF!</v>
      </c>
      <c r="K39" s="9" t="e">
        <f>Noten!#REF!</f>
        <v>#REF!</v>
      </c>
      <c r="L39" s="9" t="e">
        <f>Noten!#REF!</f>
        <v>#REF!</v>
      </c>
      <c r="M39" s="9" t="e">
        <f>Noten!#REF!</f>
        <v>#REF!</v>
      </c>
      <c r="N39" s="9" t="e">
        <f>Noten!#REF!</f>
        <v>#REF!</v>
      </c>
    </row>
    <row r="40" spans="1:14" ht="13.15" customHeight="1" thickBot="1">
      <c r="A40" s="1">
        <v>39</v>
      </c>
      <c r="B40" s="8" t="e">
        <f>TEXT(Noten!#REF!,"")</f>
        <v>#REF!</v>
      </c>
      <c r="C40" s="9" t="e">
        <f>TEXT(Noten!#REF!,"")</f>
        <v>#REF!</v>
      </c>
      <c r="D40" s="10" t="e">
        <f>Noten!#REF!</f>
        <v>#REF!</v>
      </c>
      <c r="E40" s="9" t="e">
        <f>Noten!#REF!</f>
        <v>#REF!</v>
      </c>
      <c r="F40" s="9" t="e">
        <f>Noten!#REF!</f>
        <v>#REF!</v>
      </c>
      <c r="G40" s="9" t="e">
        <f>Noten!#REF!</f>
        <v>#REF!</v>
      </c>
      <c r="H40" s="9" t="e">
        <f>Noten!#REF!</f>
        <v>#REF!</v>
      </c>
      <c r="I40" s="9" t="e">
        <f>Noten!#REF!</f>
        <v>#REF!</v>
      </c>
      <c r="J40" s="9" t="e">
        <f>Noten!#REF!</f>
        <v>#REF!</v>
      </c>
      <c r="K40" s="9" t="e">
        <f>Noten!#REF!</f>
        <v>#REF!</v>
      </c>
      <c r="L40" s="9" t="e">
        <f>Noten!#REF!</f>
        <v>#REF!</v>
      </c>
      <c r="M40" s="9" t="e">
        <f>Noten!#REF!</f>
        <v>#REF!</v>
      </c>
      <c r="N40" s="9" t="e">
        <f>Noten!#REF!</f>
        <v>#REF!</v>
      </c>
    </row>
    <row r="41" spans="1:14" ht="13.15" customHeight="1">
      <c r="A41" s="1">
        <v>40</v>
      </c>
      <c r="B41" s="8" t="e">
        <f>TEXT(Noten!#REF!,"")</f>
        <v>#REF!</v>
      </c>
      <c r="C41" s="9" t="e">
        <f>TEXT(Noten!#REF!,"")</f>
        <v>#REF!</v>
      </c>
      <c r="D41" s="10" t="e">
        <f>Noten!#REF!</f>
        <v>#REF!</v>
      </c>
      <c r="E41" s="9" t="e">
        <f>Noten!#REF!</f>
        <v>#REF!</v>
      </c>
      <c r="F41" s="9" t="e">
        <f>Noten!#REF!</f>
        <v>#REF!</v>
      </c>
      <c r="G41" s="9" t="e">
        <f>Noten!#REF!</f>
        <v>#REF!</v>
      </c>
      <c r="H41" s="9" t="e">
        <f>Noten!#REF!</f>
        <v>#REF!</v>
      </c>
      <c r="I41" s="9" t="e">
        <f>Noten!#REF!</f>
        <v>#REF!</v>
      </c>
      <c r="J41" s="9" t="e">
        <f>Noten!#REF!</f>
        <v>#REF!</v>
      </c>
      <c r="K41" s="9" t="e">
        <f>Noten!#REF!</f>
        <v>#REF!</v>
      </c>
      <c r="L41" s="9" t="e">
        <f>Noten!#REF!</f>
        <v>#REF!</v>
      </c>
      <c r="M41" s="9" t="e">
        <f>Noten!#REF!</f>
        <v>#REF!</v>
      </c>
      <c r="N41" s="9" t="e">
        <f>Noten!#REF!</f>
        <v>#REF!</v>
      </c>
    </row>
  </sheetData>
  <sheetProtection sheet="1" objects="1" scenarios="1"/>
  <mergeCells count="1">
    <mergeCell ref="C1:D1"/>
  </mergeCells>
  <phoneticPr fontId="2" type="noConversion"/>
  <pageMargins left="0.78740157480314965" right="0.78740157480314965" top="0.59055118110236227" bottom="0.59055118110236227" header="0.31496062992125984" footer="0.31496062992125984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Noten</vt:lpstr>
      <vt:lpstr>Druck</vt:lpstr>
      <vt:lpstr>Sonst</vt:lpstr>
      <vt:lpstr>Druck!Druckbereich</vt:lpstr>
    </vt:vector>
  </TitlesOfParts>
  <Company>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Paukert</dc:creator>
  <cp:lastModifiedBy>herbi</cp:lastModifiedBy>
  <cp:lastPrinted>2014-05-10T08:04:37Z</cp:lastPrinted>
  <dcterms:created xsi:type="dcterms:W3CDTF">2008-11-07T13:00:28Z</dcterms:created>
  <dcterms:modified xsi:type="dcterms:W3CDTF">2020-03-01T02:48:29Z</dcterms:modified>
</cp:coreProperties>
</file>